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05" windowWidth="14805" windowHeight="7710" activeTab="2"/>
  </bookViews>
  <sheets>
    <sheet name="2013" sheetId="1" r:id="rId1"/>
    <sheet name="2014" sheetId="2" r:id="rId2"/>
    <sheet name="Динамика целевых значений 13-14" sheetId="3" r:id="rId3"/>
    <sheet name="Предложения по реализации" sheetId="4" r:id="rId4"/>
  </sheets>
  <calcPr calcId="152511"/>
</workbook>
</file>

<file path=xl/calcChain.xml><?xml version="1.0" encoding="utf-8"?>
<calcChain xmlns="http://schemas.openxmlformats.org/spreadsheetml/2006/main">
  <c r="G60" i="3" l="1"/>
  <c r="G59" i="3"/>
  <c r="G27" i="3"/>
  <c r="G26" i="3"/>
  <c r="G52" i="3"/>
  <c r="G57" i="3"/>
  <c r="G55" i="3"/>
  <c r="G54" i="3"/>
  <c r="G50" i="3"/>
  <c r="G46" i="3"/>
  <c r="G45" i="3"/>
  <c r="G43" i="3"/>
  <c r="G42" i="3"/>
  <c r="G40" i="3"/>
  <c r="G39" i="3"/>
  <c r="G37" i="3"/>
  <c r="G35" i="3"/>
  <c r="G33" i="3"/>
  <c r="G30" i="3"/>
  <c r="G29" i="3"/>
  <c r="F72" i="2"/>
  <c r="F71" i="2"/>
  <c r="F68" i="2"/>
  <c r="F67" i="2"/>
  <c r="G65" i="2"/>
  <c r="F64" i="2"/>
  <c r="F48" i="2"/>
  <c r="F47" i="2"/>
  <c r="F45" i="2"/>
  <c r="F44" i="2"/>
  <c r="F42" i="2"/>
  <c r="F40" i="2"/>
  <c r="F38" i="2"/>
  <c r="F76" i="2" l="1"/>
  <c r="F75" i="2"/>
  <c r="F58" i="2"/>
  <c r="G35" i="2"/>
  <c r="F34" i="2"/>
  <c r="F33" i="2"/>
  <c r="F35" i="1"/>
  <c r="F30" i="2"/>
  <c r="F29" i="2"/>
  <c r="F26" i="2"/>
  <c r="F25" i="2"/>
  <c r="F23" i="2"/>
  <c r="F20" i="2"/>
  <c r="F19" i="2"/>
  <c r="F16" i="2"/>
  <c r="F13" i="2"/>
  <c r="F12" i="2"/>
  <c r="F11" i="2"/>
  <c r="F8" i="2" l="1"/>
  <c r="F7" i="2"/>
  <c r="F6" i="2"/>
  <c r="F74" i="1" l="1"/>
  <c r="F70" i="1"/>
  <c r="F31" i="1"/>
  <c r="E30" i="1"/>
  <c r="E29" i="1"/>
  <c r="E20" i="1"/>
  <c r="E19" i="1"/>
  <c r="E16" i="1"/>
  <c r="G24" i="3" l="1"/>
  <c r="G23" i="3"/>
  <c r="G21" i="3"/>
  <c r="G20" i="3"/>
  <c r="G18" i="3"/>
  <c r="G16" i="3"/>
  <c r="G15" i="3"/>
  <c r="G13" i="3"/>
  <c r="G10" i="3"/>
  <c r="G11" i="3"/>
  <c r="G9" i="3"/>
  <c r="G6" i="3"/>
  <c r="G7" i="3"/>
  <c r="G5" i="3"/>
  <c r="G69" i="2"/>
  <c r="G31" i="2" l="1"/>
</calcChain>
</file>

<file path=xl/comments1.xml><?xml version="1.0" encoding="utf-8"?>
<comments xmlns="http://schemas.openxmlformats.org/spreadsheetml/2006/main">
  <authors>
    <author>Автор</author>
  </authors>
  <commentList>
    <comment ref="D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933/809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E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933/809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увеличилось на 60 человек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D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933/809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933/809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увеличилось на 60 человек</t>
        </r>
      </text>
    </comment>
  </commentList>
</comments>
</file>

<file path=xl/sharedStrings.xml><?xml version="1.0" encoding="utf-8"?>
<sst xmlns="http://schemas.openxmlformats.org/spreadsheetml/2006/main" count="453" uniqueCount="160">
  <si>
    <t>Оценка эффективности муниципальных программ в 2013 году</t>
  </si>
  <si>
    <t>Оценка основных целевых индикаторов программ</t>
  </si>
  <si>
    <t>наименование целевого индикатора</t>
  </si>
  <si>
    <t>ед. изм.</t>
  </si>
  <si>
    <t>значение целевого индикатора</t>
  </si>
  <si>
    <t>утверждено по программе</t>
  </si>
  <si>
    <t>достигнуто</t>
  </si>
  <si>
    <t>оценка в баллах</t>
  </si>
  <si>
    <t xml:space="preserve">Динамика целевых значений основных целевых индикаторов </t>
  </si>
  <si>
    <t>целевые индикаторы</t>
  </si>
  <si>
    <t>год реализации программы</t>
  </si>
  <si>
    <t>последний год (целевое значение)</t>
  </si>
  <si>
    <t>%</t>
  </si>
  <si>
    <t>Оценка эффективности программ</t>
  </si>
  <si>
    <t>вывод об эффективности программы</t>
  </si>
  <si>
    <t>итоговая сводная оценка  (баллов)</t>
  </si>
  <si>
    <t>предложения  по дальнейшей реализации Программы</t>
  </si>
  <si>
    <t>"Содействие развитию малого и среднего предпринимательства на территории Михайловского муниципального района на 2012 - 2014 годы"</t>
  </si>
  <si>
    <t>увеличение доли среднесписочной численности работников (без внешних совместителей) малых предприятий в среднесписочной численности работников (без внешних совместителей) всех предприятий и органиаций в Михайловском муниципальном районе за период 2012-2014 годы</t>
  </si>
  <si>
    <t>итоговая сводная оценка</t>
  </si>
  <si>
    <t>ввод и приобретение жилья для граждан, проживающих в сельской местности</t>
  </si>
  <si>
    <t>кв.м</t>
  </si>
  <si>
    <t xml:space="preserve">улучшение жилищных условий сельских семей  </t>
  </si>
  <si>
    <t>шт.</t>
  </si>
  <si>
    <t>улучшение жилищных условиймолодых специалистов</t>
  </si>
  <si>
    <t>35 (на конец действия программы ср. знач за год 11,6)</t>
  </si>
  <si>
    <t>20 (на конец действия программы ср. знач за год 7)</t>
  </si>
  <si>
    <t>2542 (на весь период действия программы, среднее значение за год 864)</t>
  </si>
  <si>
    <t>48 (на весь период действия программы, среднее значение за год 15)</t>
  </si>
  <si>
    <t>20 (на весь период действия программы, среднее значение за год 7)</t>
  </si>
  <si>
    <t>Развитие физической культуры и спорта в Михайловском муниципальном районе на 2006 - 2015 годы</t>
  </si>
  <si>
    <t>Социальное развитие села в Михайловском муниципальном районе на 2011-2013 годы</t>
  </si>
  <si>
    <t>Содействие развитию малого и среднего предпринимательства на территории Михайловского муниципального района на 2012 - 2014 годы</t>
  </si>
  <si>
    <t>увеличение доли населения, систематически занимающегося физической культурой и спортом</t>
  </si>
  <si>
    <t>Патриотическое воспитание граждан Михайловского муниципального района на 2012 - 2016 годы</t>
  </si>
  <si>
    <t>Долгосрочная целевая программа развития культуры  Михайловского муниципального района 2013-2015 годы</t>
  </si>
  <si>
    <t>Юные таланты Михайловского муниципального района на  2012 - 2015 г.г.</t>
  </si>
  <si>
    <t>Молодежь Михайловского муниципального района на 2012-2016 годы</t>
  </si>
  <si>
    <t>Развитие дополнительного образования в сфере культуры и искусства на 2013-2015 гг.</t>
  </si>
  <si>
    <t>Программа развития образования Михайловского муниципального района на 2013 - 2015 годы</t>
  </si>
  <si>
    <t>Развитие муниципальной службы в администрации Михайловского муниципального района на 2013-2015 годы</t>
  </si>
  <si>
    <t>Развитие  малоэтажного жилищного строительства на территории Михайловского района</t>
  </si>
  <si>
    <t>Обеспечение жильем молодых семей Михайловского муниципального района" на 2013-2015 годы</t>
  </si>
  <si>
    <t>Обеспечение содержания, ремонта автомобильных дорог, мест общего пользования (тротуаров, скверов, пешеходных дорожек и переходов) и сооружений на них Михайловского муниципального района на 2012 - 2014 годы</t>
  </si>
  <si>
    <t>Профилактика терроризма и противодействие экстремизму на территории Михайловского муниципального района в 2011 - 2015 годах</t>
  </si>
  <si>
    <t>Доступная среда для инвалидов Михайловского муниципального района на 2013-2015 годы</t>
  </si>
  <si>
    <t>Программа комплексного развития систем коммунальной инфраструктуры Михайловского муниципального района на 2012 - 2020 годы</t>
  </si>
  <si>
    <t>Комплексная программа профилактики правонарушений в Михайловском муниципальном районе на 2011-2013 гг.</t>
  </si>
  <si>
    <t>Комплексные меры по противодействию употреблению наркотиков в Михайловском муниципальном районе на 2011 - 2015 годы</t>
  </si>
  <si>
    <t>увеличение доли молодежи, участвующей в деятельности трудовых объединений</t>
  </si>
  <si>
    <t>20 единиц к концу действия программы (среднее значение за год 7 единиц)</t>
  </si>
  <si>
    <t xml:space="preserve">повышение уровня профессионального и исполнительского мастерства учащихся - улучшение результатов выступлений и увеличение окличества призовых мест на конкурсах и фестивалях различных уровней </t>
  </si>
  <si>
    <t>ед.</t>
  </si>
  <si>
    <t xml:space="preserve">увеличение контингента обучающихся </t>
  </si>
  <si>
    <t>чел.</t>
  </si>
  <si>
    <t>30 человек к концу действия программы (среднее значение за год 10 единиц)</t>
  </si>
  <si>
    <t xml:space="preserve">количество вакантных должностей муниципальной службы в администрации Михайловского муниципального района, замещенных на основе назначения из кадрового резерва </t>
  </si>
  <si>
    <t>количество муниципальных служащих администрации района, прошедших аттестацию</t>
  </si>
  <si>
    <t>количство проведенных обучающих семинаров с муниципальными служищими</t>
  </si>
  <si>
    <t>реализация земельных участков через аукцион</t>
  </si>
  <si>
    <t>кол-во/кв.м.</t>
  </si>
  <si>
    <t>количество молодых семей, улучшивших жилищные условия</t>
  </si>
  <si>
    <t>семей</t>
  </si>
  <si>
    <t xml:space="preserve">увеличение доли молодых людей, участвующих в деятельности молодежных общественных объединений, ориентированных на решение пробллем местного сообщес тва </t>
  </si>
  <si>
    <t xml:space="preserve">количество проведенных культурно-досуговых массовых мероприятий </t>
  </si>
  <si>
    <t>привлечение детей и молодежи, обучающихся в общеобразовательных учреждениях, к участию в мероприятиях патриотической направленности</t>
  </si>
  <si>
    <t>увеличение  числа участвующих в деятельности патриотических молодежных объединений</t>
  </si>
  <si>
    <t>увеличение доли детей, привлекаемых к участию в творческих мероприятиях в целях выявления и поддержки юных талантов</t>
  </si>
  <si>
    <t>количество лауреатов и призеров краевых и федеральных конкурсов и фестивалей среди одарённых детей и талантливой молодёжи</t>
  </si>
  <si>
    <t>увеличение численности инвалидов, систематически занимающихся физической культурой и спортом</t>
  </si>
  <si>
    <t>км</t>
  </si>
  <si>
    <t>формирование условий доступности  объектов и услуг в приоритетных сферах жизнедеятельности инвалидов (устройство пандусов)</t>
  </si>
  <si>
    <t>подключение объекта к сетям холодного водоснабжения</t>
  </si>
  <si>
    <t>подключение объекта к сетям электроснабжения</t>
  </si>
  <si>
    <t>20 за весь период действия программы (среднее значение 7 в год)</t>
  </si>
  <si>
    <t>80 за весь период действия программы (среднее значение 27 в год)</t>
  </si>
  <si>
    <t xml:space="preserve">Увеличение доли оборота субъектов малого и среднего  предпринимательства в общем обороте полного круга предприятий за период 2012-2014 годы </t>
  </si>
  <si>
    <t>Увеличение доли среднесписочной численности работников (без внешних совместителей) малых предприятий в среднесписочной численности работников (без внешних совместителей) всех предприятий и органиаций в Михайловском муниципальном районе за период 2012-2014 годы</t>
  </si>
  <si>
    <t>Ввод и приобретение жилья для граждан, проживающих в сельской местности</t>
  </si>
  <si>
    <t xml:space="preserve">Улучшение жилищных условий сельских семей  </t>
  </si>
  <si>
    <t>Улучшение жилищных условий молодых специалистов</t>
  </si>
  <si>
    <t>Увеличение доли населения, систематически занимающегося физической культурой и спортом</t>
  </si>
  <si>
    <t>Муниципальная программа развития культуры Михайловского муниципального района 2013-2015 годы</t>
  </si>
  <si>
    <t xml:space="preserve">Количество проведенных культурно-досуговых массовых мероприятий </t>
  </si>
  <si>
    <t>Привлечение детей и молодежи, обучающихся в общеобразовательных учреждениях, к участию в мероприятиях патриотической направленности</t>
  </si>
  <si>
    <t>Увеличение  числа участвующих в деятельности патриотических молодежных объединений</t>
  </si>
  <si>
    <t>Увеличение доли молодежи, участвующей в деятельности трудовых объединений</t>
  </si>
  <si>
    <t>Снижение уровня преступлений, относящихся к тяжким и особо тяжким по отношению к предыдущему году</t>
  </si>
  <si>
    <t>Снижение уровня преступлений, совершенных несовершеннолетними или при их участии по отношению к предыдущему году</t>
  </si>
  <si>
    <t>Количество публикаций антитеррористической и противоэкстремистской направленности в средствах массовой информации</t>
  </si>
  <si>
    <t>рост/снижение</t>
  </si>
  <si>
    <t>эффективность повысилась по сравнению с предыдущим годом</t>
  </si>
  <si>
    <t>мероприятия программы эффективны, рекомендуютя к дальнейшей реализации</t>
  </si>
  <si>
    <t>эффективность находится на уровне  предыдущего года</t>
  </si>
  <si>
    <t xml:space="preserve">Муниципальная программа развития культуры Михайловского муниципального района </t>
  </si>
  <si>
    <t>Юные таланты Михайловского муниципального района на  2012 - 2015 годы</t>
  </si>
  <si>
    <t>Развитие дополнительного образования в сфере культуры и искусства на 2013-2015 годы</t>
  </si>
  <si>
    <t>100/150000</t>
  </si>
  <si>
    <t>подпрограмма "Развитие системы общего образования Михайловского муниципального района на 2013-2015 годы</t>
  </si>
  <si>
    <t>Доля педагогов, повысивших свою квалификацию</t>
  </si>
  <si>
    <t>Содержание и ремонт автомобильных дорог общего пользования местного значения</t>
  </si>
  <si>
    <t>Наличие призовых мест в районных, краевых и Всероссийских олимпиадах школьников (призеры)</t>
  </si>
  <si>
    <t>182(31)</t>
  </si>
  <si>
    <t>204(38)</t>
  </si>
  <si>
    <t>22(7)</t>
  </si>
  <si>
    <t>Организация отдыха, оздоровления и занятости детей и подростков в каникулярное время</t>
  </si>
  <si>
    <t>подпрограмма "Развитие системы дошкольного образования Михайловского муниципального района на 2013-2015 годы"</t>
  </si>
  <si>
    <t>Расширение сети ДОУ, увеличение количества мест за счет открытия дополнительных групп в действующих ДОУ и групп кратковременного пребывания</t>
  </si>
  <si>
    <t>подпрограмма "Развитие системы дополнительного образования Михайловского муниципального района на 2013-2015 годы"</t>
  </si>
  <si>
    <t>увеличение удельного веса детей, обучающихся по программам дополнительного образования</t>
  </si>
  <si>
    <t>повышение уровня удовлетворенности запросов учащихся, родителей в дополнительных образовательных услугах, организованном досуге в системе дополнительного образования</t>
  </si>
  <si>
    <t>подпрограмма "Противопожарная безопасность образовательных учреждений Михайловского муниципального района 2013-2015гг"</t>
  </si>
  <si>
    <t>Установка наружных, металлических, эвакуационных листов второго этажа здания, соответствующих ГОСТу</t>
  </si>
  <si>
    <t>кол-во</t>
  </si>
  <si>
    <t>2 (в год)</t>
  </si>
  <si>
    <t>подключение системы АСП к системе радиомониторинга</t>
  </si>
  <si>
    <t>3 (в год)</t>
  </si>
  <si>
    <t>100/200000</t>
  </si>
  <si>
    <t>0/50000</t>
  </si>
  <si>
    <t xml:space="preserve">Увеличение доли молодых людей, участвующих в деятельности молодежных общественных объединений, ориентированных на решение пробллем местного сообщества </t>
  </si>
  <si>
    <t xml:space="preserve">повышение уровня профессионального и исполнительского мастерства учащихся - улучшение результатов выступлений и увеличение количества призовых мест на конкурсах и фестивалях различных уровней </t>
  </si>
  <si>
    <t>количество проведенных обучающих семинаров с муниципальными служищими</t>
  </si>
  <si>
    <t>отклонение по отношению к 2012 году</t>
  </si>
  <si>
    <t>до 325 единиц</t>
  </si>
  <si>
    <t>до 35% на конец действия программы</t>
  </si>
  <si>
    <t>до 20% на конец действия программы</t>
  </si>
  <si>
    <t>82 (от плана за год)</t>
  </si>
  <si>
    <t>Оценка эффективности муниципальных программ в 2014 году</t>
  </si>
  <si>
    <t>отклонение по отношению к 2013 году</t>
  </si>
  <si>
    <t>Устойчивое развитие сельских территорий Михайловского муниципального района на 2014-2020 гг.</t>
  </si>
  <si>
    <t>Программа развития культуры  Михайловского муниципального района 2013-2015 годы</t>
  </si>
  <si>
    <t>Комплексная программа профилактики правонарушений в Михайловском муниципальном районе на 2014-2016 гг.</t>
  </si>
  <si>
    <t>Комплексные меры по противодействию употреблению наркотиков в Михайловском муниципальном районе на 2011 - 2015 гг</t>
  </si>
  <si>
    <t xml:space="preserve">увеличение доли оборота субъектов малого и среднего  предпринимательства в общем обороте полного круга предприятий </t>
  </si>
  <si>
    <t>увеличение количества малых и средних предприятий в расчете на 100 тысяч человек населения Михайловского муниципального района за период 2012-2014 годы до 325 единиц</t>
  </si>
  <si>
    <t xml:space="preserve">увеличение доли оборота субъектов малого и среднего  предпринимательства в общем обороте полного круга предприятий  </t>
  </si>
  <si>
    <t>увеличение доли среднесписочной численности работников (без внешних совместителей) малых предприятий в среднесписочной численности работников (без внешних совместителей) всех предприятий и органиаций в Михайловском муниципальном районе</t>
  </si>
  <si>
    <t>улучшение жилищных условий молодых специалистов</t>
  </si>
  <si>
    <t>ввод (приобретение) жилья для граждан, проживающих в сельской местности</t>
  </si>
  <si>
    <t>3780 (на весь период действия программы, среднее значение за год 540)</t>
  </si>
  <si>
    <t>70 (на весь период действия программы, среднее значение за год 10)</t>
  </si>
  <si>
    <t>49 (на весь период действия программы, среднее значение за год 7)</t>
  </si>
  <si>
    <t>30 человек к концу действия программы (среднее значение за год 10)</t>
  </si>
  <si>
    <t>Увеличение количества малых и средних предприятий в расчете на 100 тысяч человек населения Михайловского муниципального района за период 2012-2014 годы до 325 единиц</t>
  </si>
  <si>
    <t>мероприятия программы эффективны, рекомендуются к дальнейшей реализации</t>
  </si>
  <si>
    <t xml:space="preserve">реализация земельных участков </t>
  </si>
  <si>
    <t>мероприятия программы не эффективны, однако реализованы в рамках запланированных за счет средств краевого и федерального бюджетов</t>
  </si>
  <si>
    <t xml:space="preserve">Развитие дополнительного образования в сфере культуры и искусства на 2013-2015 гг. </t>
  </si>
  <si>
    <t>103/219434</t>
  </si>
  <si>
    <t>3/69434</t>
  </si>
  <si>
    <t>3/19434</t>
  </si>
  <si>
    <t>103/159,7</t>
  </si>
  <si>
    <t>Развитие муниципальной службы Михайловского муниципального района</t>
  </si>
  <si>
    <t>эффективность снизилась</t>
  </si>
  <si>
    <t>эффективность снизилась, однако имеет положительное значение</t>
  </si>
  <si>
    <t>не эффективна</t>
  </si>
  <si>
    <t>мероприятия программы не эффективны, поскольку не финансировались в 2014 году</t>
  </si>
  <si>
    <t>программа не финансировалась в 2014 году</t>
  </si>
  <si>
    <t>мероприятия программы эффективны, рекомендуюстя к дальнейшей реализации</t>
  </si>
  <si>
    <t xml:space="preserve">увеличение доли молодых людей, участвующих в деятельности молодежных общественных объединений, ориентированных на решение проблем местного сообщества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</si>
</sst>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2" fontId="0" fillId="0" borderId="0" xfId="0" applyNumberFormat="1"/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9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7" fillId="0" borderId="5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wrapText="1"/>
    </xf>
    <xf numFmtId="2" fontId="1" fillId="0" borderId="6" xfId="0" applyNumberFormat="1" applyFont="1" applyBorder="1" applyAlignment="1">
      <alignment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1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82"/>
  <sheetViews>
    <sheetView topLeftCell="A52" workbookViewId="0">
      <selection activeCell="D65" sqref="D65"/>
    </sheetView>
  </sheetViews>
  <sheetFormatPr defaultColWidth="25.5703125" defaultRowHeight="15" x14ac:dyDescent="0.25"/>
  <cols>
    <col min="1" max="1" width="48.85546875" style="1" customWidth="1"/>
    <col min="2" max="2" width="17.7109375" style="1" customWidth="1"/>
    <col min="3" max="3" width="16.7109375" style="1" customWidth="1"/>
    <col min="4" max="4" width="11.7109375" style="1" customWidth="1"/>
    <col min="5" max="5" width="12" style="1" customWidth="1"/>
    <col min="6" max="6" width="11.85546875" style="1" customWidth="1"/>
    <col min="7" max="7" width="7.5703125" style="1" customWidth="1"/>
    <col min="8" max="16384" width="25.5703125" style="1"/>
  </cols>
  <sheetData>
    <row r="1" spans="1:7" x14ac:dyDescent="0.25">
      <c r="A1" s="37" t="s">
        <v>0</v>
      </c>
      <c r="B1" s="37"/>
      <c r="C1" s="37"/>
      <c r="D1" s="37"/>
      <c r="E1" s="37"/>
      <c r="F1" s="37"/>
    </row>
    <row r="2" spans="1:7" x14ac:dyDescent="0.25">
      <c r="A2" s="38" t="s">
        <v>1</v>
      </c>
      <c r="B2" s="38"/>
      <c r="C2" s="38"/>
      <c r="D2" s="38"/>
      <c r="E2" s="38"/>
      <c r="F2" s="38"/>
    </row>
    <row r="3" spans="1:7" ht="15.75" customHeight="1" x14ac:dyDescent="0.25">
      <c r="A3" s="46" t="s">
        <v>2</v>
      </c>
      <c r="B3" s="46" t="s">
        <v>3</v>
      </c>
      <c r="C3" s="46" t="s">
        <v>4</v>
      </c>
      <c r="D3" s="46"/>
      <c r="E3" s="46"/>
      <c r="F3" s="46"/>
    </row>
    <row r="4" spans="1:7" ht="60" x14ac:dyDescent="0.25">
      <c r="A4" s="46"/>
      <c r="B4" s="46"/>
      <c r="C4" s="27" t="s">
        <v>5</v>
      </c>
      <c r="D4" s="27" t="s">
        <v>6</v>
      </c>
      <c r="E4" s="27" t="s">
        <v>122</v>
      </c>
      <c r="F4" s="27" t="s">
        <v>7</v>
      </c>
    </row>
    <row r="5" spans="1:7" ht="30" customHeight="1" x14ac:dyDescent="0.25">
      <c r="A5" s="39" t="s">
        <v>17</v>
      </c>
      <c r="B5" s="39"/>
      <c r="C5" s="39"/>
      <c r="D5" s="39"/>
      <c r="E5" s="39"/>
      <c r="F5" s="39"/>
    </row>
    <row r="6" spans="1:7" ht="44.25" customHeight="1" x14ac:dyDescent="0.25">
      <c r="A6" s="2" t="s">
        <v>135</v>
      </c>
      <c r="B6" s="27" t="s">
        <v>12</v>
      </c>
      <c r="C6" s="27" t="s">
        <v>124</v>
      </c>
      <c r="D6" s="27">
        <v>22.53</v>
      </c>
      <c r="E6" s="27">
        <v>3.8</v>
      </c>
      <c r="F6" s="27">
        <v>1</v>
      </c>
    </row>
    <row r="7" spans="1:7" ht="58.5" customHeight="1" x14ac:dyDescent="0.25">
      <c r="A7" s="2" t="s">
        <v>134</v>
      </c>
      <c r="B7" s="27" t="s">
        <v>52</v>
      </c>
      <c r="C7" s="27" t="s">
        <v>123</v>
      </c>
      <c r="D7" s="27">
        <v>464</v>
      </c>
      <c r="E7" s="27">
        <v>139</v>
      </c>
      <c r="F7" s="27">
        <v>1</v>
      </c>
      <c r="G7" s="28"/>
    </row>
    <row r="8" spans="1:7" ht="91.5" customHeight="1" x14ac:dyDescent="0.25">
      <c r="A8" s="2" t="s">
        <v>18</v>
      </c>
      <c r="B8" s="27" t="s">
        <v>12</v>
      </c>
      <c r="C8" s="27" t="s">
        <v>125</v>
      </c>
      <c r="D8" s="27">
        <v>48.49</v>
      </c>
      <c r="E8" s="27">
        <v>1.69</v>
      </c>
      <c r="F8" s="27">
        <v>1</v>
      </c>
      <c r="G8" s="28"/>
    </row>
    <row r="9" spans="1:7" ht="18.75" customHeight="1" x14ac:dyDescent="0.25">
      <c r="A9" s="6" t="s">
        <v>19</v>
      </c>
      <c r="B9" s="7"/>
      <c r="C9" s="7"/>
      <c r="D9" s="7"/>
      <c r="E9" s="7"/>
      <c r="F9" s="7">
        <v>3</v>
      </c>
      <c r="G9" s="28"/>
    </row>
    <row r="10" spans="1:7" ht="18.75" customHeight="1" x14ac:dyDescent="0.25">
      <c r="A10" s="40" t="s">
        <v>31</v>
      </c>
      <c r="B10" s="41"/>
      <c r="C10" s="41"/>
      <c r="D10" s="41"/>
      <c r="E10" s="41"/>
      <c r="F10" s="42"/>
      <c r="G10" s="28"/>
    </row>
    <row r="11" spans="1:7" ht="77.25" customHeight="1" x14ac:dyDescent="0.25">
      <c r="A11" s="10" t="s">
        <v>20</v>
      </c>
      <c r="B11" s="27" t="s">
        <v>21</v>
      </c>
      <c r="C11" s="27" t="s">
        <v>27</v>
      </c>
      <c r="D11" s="27">
        <v>872.7</v>
      </c>
      <c r="E11" s="27">
        <v>8.6999999999999993</v>
      </c>
      <c r="F11" s="27">
        <v>1</v>
      </c>
      <c r="G11" s="28"/>
    </row>
    <row r="12" spans="1:7" ht="72.75" customHeight="1" x14ac:dyDescent="0.25">
      <c r="A12" s="10" t="s">
        <v>22</v>
      </c>
      <c r="B12" s="27" t="s">
        <v>23</v>
      </c>
      <c r="C12" s="27" t="s">
        <v>28</v>
      </c>
      <c r="D12" s="27">
        <v>12</v>
      </c>
      <c r="E12" s="27">
        <v>-3</v>
      </c>
      <c r="F12" s="27">
        <v>-1</v>
      </c>
      <c r="G12" s="28"/>
    </row>
    <row r="13" spans="1:7" ht="75.75" customHeight="1" x14ac:dyDescent="0.25">
      <c r="A13" s="10" t="s">
        <v>24</v>
      </c>
      <c r="B13" s="27" t="s">
        <v>23</v>
      </c>
      <c r="C13" s="27" t="s">
        <v>29</v>
      </c>
      <c r="D13" s="27">
        <v>9</v>
      </c>
      <c r="E13" s="27">
        <v>2</v>
      </c>
      <c r="F13" s="27">
        <v>1</v>
      </c>
      <c r="G13" s="28"/>
    </row>
    <row r="14" spans="1:7" ht="18.75" customHeight="1" x14ac:dyDescent="0.25">
      <c r="A14" s="6" t="s">
        <v>19</v>
      </c>
      <c r="B14" s="7"/>
      <c r="C14" s="7"/>
      <c r="D14" s="7"/>
      <c r="E14" s="7"/>
      <c r="F14" s="7">
        <v>1</v>
      </c>
      <c r="G14" s="28"/>
    </row>
    <row r="15" spans="1:7" ht="17.25" customHeight="1" x14ac:dyDescent="0.25">
      <c r="A15" s="43" t="s">
        <v>30</v>
      </c>
      <c r="B15" s="44"/>
      <c r="C15" s="44"/>
      <c r="D15" s="44"/>
      <c r="E15" s="44"/>
      <c r="F15" s="45"/>
      <c r="G15" s="28"/>
    </row>
    <row r="16" spans="1:7" ht="33.75" customHeight="1" x14ac:dyDescent="0.25">
      <c r="A16" s="2" t="s">
        <v>33</v>
      </c>
      <c r="B16" s="27" t="s">
        <v>12</v>
      </c>
      <c r="C16" s="27">
        <v>3</v>
      </c>
      <c r="D16" s="27">
        <v>3</v>
      </c>
      <c r="E16" s="27">
        <f>D16-C16</f>
        <v>0</v>
      </c>
      <c r="F16" s="27">
        <v>1</v>
      </c>
      <c r="G16" s="28"/>
    </row>
    <row r="17" spans="1:7" ht="17.25" customHeight="1" x14ac:dyDescent="0.25">
      <c r="A17" s="6" t="s">
        <v>19</v>
      </c>
      <c r="B17" s="7"/>
      <c r="C17" s="7"/>
      <c r="D17" s="7"/>
      <c r="E17" s="7"/>
      <c r="F17" s="7">
        <v>1</v>
      </c>
      <c r="G17" s="28"/>
    </row>
    <row r="18" spans="1:7" ht="17.25" customHeight="1" x14ac:dyDescent="0.25">
      <c r="A18" s="43" t="s">
        <v>34</v>
      </c>
      <c r="B18" s="44"/>
      <c r="C18" s="44"/>
      <c r="D18" s="44"/>
      <c r="E18" s="44"/>
      <c r="F18" s="45"/>
      <c r="G18" s="28"/>
    </row>
    <row r="19" spans="1:7" ht="47.25" customHeight="1" x14ac:dyDescent="0.25">
      <c r="A19" s="2" t="s">
        <v>65</v>
      </c>
      <c r="B19" s="27" t="s">
        <v>12</v>
      </c>
      <c r="C19" s="27">
        <v>70</v>
      </c>
      <c r="D19" s="27">
        <v>87</v>
      </c>
      <c r="E19" s="27">
        <f>D19-C19</f>
        <v>17</v>
      </c>
      <c r="F19" s="27">
        <v>1</v>
      </c>
      <c r="G19" s="28"/>
    </row>
    <row r="20" spans="1:7" ht="27" customHeight="1" x14ac:dyDescent="0.25">
      <c r="A20" s="2" t="s">
        <v>66</v>
      </c>
      <c r="B20" s="27" t="s">
        <v>12</v>
      </c>
      <c r="C20" s="27">
        <v>45</v>
      </c>
      <c r="D20" s="27">
        <v>61</v>
      </c>
      <c r="E20" s="27">
        <f>D20-C20</f>
        <v>16</v>
      </c>
      <c r="F20" s="27">
        <v>1</v>
      </c>
      <c r="G20" s="28"/>
    </row>
    <row r="21" spans="1:7" ht="17.25" customHeight="1" x14ac:dyDescent="0.25">
      <c r="A21" s="6" t="s">
        <v>19</v>
      </c>
      <c r="B21" s="7"/>
      <c r="C21" s="7"/>
      <c r="D21" s="7"/>
      <c r="E21" s="7"/>
      <c r="F21" s="7">
        <v>2</v>
      </c>
      <c r="G21" s="28"/>
    </row>
    <row r="22" spans="1:7" ht="18.75" customHeight="1" x14ac:dyDescent="0.25">
      <c r="A22" s="43" t="s">
        <v>35</v>
      </c>
      <c r="B22" s="44"/>
      <c r="C22" s="44"/>
      <c r="D22" s="44"/>
      <c r="E22" s="44"/>
      <c r="F22" s="45"/>
      <c r="G22" s="28"/>
    </row>
    <row r="23" spans="1:7" ht="29.25" customHeight="1" x14ac:dyDescent="0.25">
      <c r="A23" s="14" t="s">
        <v>64</v>
      </c>
      <c r="B23" s="27" t="s">
        <v>23</v>
      </c>
      <c r="C23" s="27">
        <v>650</v>
      </c>
      <c r="D23" s="27">
        <v>697</v>
      </c>
      <c r="E23" s="27">
        <v>47</v>
      </c>
      <c r="F23" s="27">
        <v>1</v>
      </c>
      <c r="G23" s="28"/>
    </row>
    <row r="24" spans="1:7" ht="17.25" customHeight="1" x14ac:dyDescent="0.25">
      <c r="A24" s="43" t="s">
        <v>95</v>
      </c>
      <c r="B24" s="44"/>
      <c r="C24" s="44"/>
      <c r="D24" s="44"/>
      <c r="E24" s="44"/>
      <c r="F24" s="45"/>
      <c r="G24" s="28"/>
    </row>
    <row r="25" spans="1:7" ht="42.75" customHeight="1" x14ac:dyDescent="0.25">
      <c r="A25" s="14" t="s">
        <v>67</v>
      </c>
      <c r="B25" s="27" t="s">
        <v>12</v>
      </c>
      <c r="C25" s="27">
        <v>20</v>
      </c>
      <c r="D25" s="27">
        <v>23</v>
      </c>
      <c r="E25" s="27">
        <v>3</v>
      </c>
      <c r="F25" s="27">
        <v>1</v>
      </c>
      <c r="G25" s="28"/>
    </row>
    <row r="26" spans="1:7" ht="42.75" customHeight="1" x14ac:dyDescent="0.25">
      <c r="A26" s="14" t="s">
        <v>68</v>
      </c>
      <c r="B26" s="27" t="s">
        <v>54</v>
      </c>
      <c r="C26" s="27">
        <v>110</v>
      </c>
      <c r="D26" s="27">
        <v>178</v>
      </c>
      <c r="E26" s="27">
        <v>68</v>
      </c>
      <c r="F26" s="27">
        <v>1</v>
      </c>
      <c r="G26" s="28"/>
    </row>
    <row r="27" spans="1:7" ht="18" customHeight="1" x14ac:dyDescent="0.25">
      <c r="A27" s="6" t="s">
        <v>19</v>
      </c>
      <c r="B27" s="7"/>
      <c r="C27" s="7"/>
      <c r="D27" s="7"/>
      <c r="E27" s="7"/>
      <c r="F27" s="7">
        <v>2</v>
      </c>
      <c r="G27" s="28"/>
    </row>
    <row r="28" spans="1:7" ht="17.25" customHeight="1" x14ac:dyDescent="0.25">
      <c r="A28" s="43" t="s">
        <v>37</v>
      </c>
      <c r="B28" s="44"/>
      <c r="C28" s="44"/>
      <c r="D28" s="44"/>
      <c r="E28" s="44"/>
      <c r="F28" s="45"/>
      <c r="G28" s="28"/>
    </row>
    <row r="29" spans="1:7" ht="57.75" customHeight="1" x14ac:dyDescent="0.25">
      <c r="A29" s="2" t="s">
        <v>63</v>
      </c>
      <c r="B29" s="27" t="s">
        <v>12</v>
      </c>
      <c r="C29" s="27">
        <v>1</v>
      </c>
      <c r="D29" s="27">
        <v>1.25</v>
      </c>
      <c r="E29" s="27">
        <f>D29-C29</f>
        <v>0.25</v>
      </c>
      <c r="F29" s="27">
        <v>1</v>
      </c>
      <c r="G29" s="28"/>
    </row>
    <row r="30" spans="1:7" ht="31.5" customHeight="1" x14ac:dyDescent="0.25">
      <c r="A30" s="2" t="s">
        <v>49</v>
      </c>
      <c r="B30" s="27" t="s">
        <v>12</v>
      </c>
      <c r="C30" s="27">
        <v>1</v>
      </c>
      <c r="D30" s="27">
        <v>2.2999999999999998</v>
      </c>
      <c r="E30" s="27">
        <f>D30-C30</f>
        <v>1.2999999999999998</v>
      </c>
      <c r="F30" s="27">
        <v>1</v>
      </c>
      <c r="G30" s="28"/>
    </row>
    <row r="31" spans="1:7" ht="21" customHeight="1" x14ac:dyDescent="0.25">
      <c r="A31" s="6" t="s">
        <v>19</v>
      </c>
      <c r="B31" s="7"/>
      <c r="C31" s="7"/>
      <c r="D31" s="7"/>
      <c r="E31" s="7"/>
      <c r="F31" s="7">
        <f>F29+F30</f>
        <v>2</v>
      </c>
      <c r="G31" s="28"/>
    </row>
    <row r="32" spans="1:7" s="9" customFormat="1" ht="17.25" customHeight="1" x14ac:dyDescent="0.25">
      <c r="A32" s="43" t="s">
        <v>96</v>
      </c>
      <c r="B32" s="44"/>
      <c r="C32" s="44"/>
      <c r="D32" s="44"/>
      <c r="E32" s="44"/>
      <c r="F32" s="45"/>
      <c r="G32" s="8"/>
    </row>
    <row r="33" spans="1:7" s="9" customFormat="1" ht="87.75" customHeight="1" x14ac:dyDescent="0.25">
      <c r="A33" s="2" t="s">
        <v>51</v>
      </c>
      <c r="B33" s="27" t="s">
        <v>52</v>
      </c>
      <c r="C33" s="27" t="s">
        <v>50</v>
      </c>
      <c r="D33" s="27">
        <v>7</v>
      </c>
      <c r="E33" s="27">
        <v>0</v>
      </c>
      <c r="F33" s="27">
        <v>0</v>
      </c>
      <c r="G33" s="8"/>
    </row>
    <row r="34" spans="1:7" s="9" customFormat="1" ht="87.75" customHeight="1" x14ac:dyDescent="0.2">
      <c r="A34" s="10" t="s">
        <v>53</v>
      </c>
      <c r="B34" s="27" t="s">
        <v>54</v>
      </c>
      <c r="C34" s="27" t="s">
        <v>55</v>
      </c>
      <c r="D34" s="27">
        <v>10</v>
      </c>
      <c r="E34" s="27">
        <v>0</v>
      </c>
      <c r="F34" s="27">
        <v>0</v>
      </c>
      <c r="G34" s="8"/>
    </row>
    <row r="35" spans="1:7" s="9" customFormat="1" ht="17.25" customHeight="1" x14ac:dyDescent="0.25">
      <c r="A35" s="6" t="s">
        <v>19</v>
      </c>
      <c r="B35" s="7"/>
      <c r="C35" s="7"/>
      <c r="D35" s="7"/>
      <c r="E35" s="7"/>
      <c r="F35" s="7">
        <f>F32+F33+F34</f>
        <v>0</v>
      </c>
      <c r="G35" s="8"/>
    </row>
    <row r="36" spans="1:7" s="9" customFormat="1" ht="17.25" customHeight="1" x14ac:dyDescent="0.25">
      <c r="A36" s="54" t="s">
        <v>39</v>
      </c>
      <c r="B36" s="55"/>
      <c r="C36" s="55"/>
      <c r="D36" s="55"/>
      <c r="E36" s="55"/>
      <c r="F36" s="56"/>
      <c r="G36" s="8"/>
    </row>
    <row r="37" spans="1:7" s="9" customFormat="1" ht="17.25" customHeight="1" x14ac:dyDescent="0.2">
      <c r="A37" s="57" t="s">
        <v>98</v>
      </c>
      <c r="B37" s="58"/>
      <c r="C37" s="58"/>
      <c r="D37" s="58"/>
      <c r="E37" s="58"/>
      <c r="F37" s="59"/>
      <c r="G37" s="8"/>
    </row>
    <row r="38" spans="1:7" s="9" customFormat="1" ht="28.5" customHeight="1" x14ac:dyDescent="0.25">
      <c r="A38" s="2" t="s">
        <v>99</v>
      </c>
      <c r="B38" s="27" t="s">
        <v>12</v>
      </c>
      <c r="C38" s="27" t="s">
        <v>126</v>
      </c>
      <c r="D38" s="27">
        <v>89</v>
      </c>
      <c r="E38" s="27">
        <v>7</v>
      </c>
      <c r="F38" s="27">
        <v>1</v>
      </c>
      <c r="G38" s="8"/>
    </row>
    <row r="39" spans="1:7" s="9" customFormat="1" ht="31.5" customHeight="1" x14ac:dyDescent="0.25">
      <c r="A39" s="2" t="s">
        <v>101</v>
      </c>
      <c r="B39" s="27" t="s">
        <v>54</v>
      </c>
      <c r="C39" s="27" t="s">
        <v>102</v>
      </c>
      <c r="D39" s="27" t="s">
        <v>103</v>
      </c>
      <c r="E39" s="27" t="s">
        <v>104</v>
      </c>
      <c r="F39" s="27">
        <v>1</v>
      </c>
      <c r="G39" s="8"/>
    </row>
    <row r="40" spans="1:7" s="9" customFormat="1" ht="33" customHeight="1" x14ac:dyDescent="0.25">
      <c r="A40" s="2" t="s">
        <v>105</v>
      </c>
      <c r="B40" s="27" t="s">
        <v>54</v>
      </c>
      <c r="C40" s="27">
        <v>1770</v>
      </c>
      <c r="D40" s="27">
        <v>1775</v>
      </c>
      <c r="E40" s="27">
        <v>5</v>
      </c>
      <c r="F40" s="27">
        <v>1</v>
      </c>
      <c r="G40" s="8"/>
    </row>
    <row r="41" spans="1:7" s="9" customFormat="1" ht="20.25" customHeight="1" x14ac:dyDescent="0.2">
      <c r="A41" s="51" t="s">
        <v>106</v>
      </c>
      <c r="B41" s="52"/>
      <c r="C41" s="52"/>
      <c r="D41" s="52"/>
      <c r="E41" s="52"/>
      <c r="F41" s="53"/>
      <c r="G41" s="8"/>
    </row>
    <row r="42" spans="1:7" s="9" customFormat="1" ht="62.25" customHeight="1" x14ac:dyDescent="0.25">
      <c r="A42" s="2" t="s">
        <v>107</v>
      </c>
      <c r="B42" s="27" t="s">
        <v>54</v>
      </c>
      <c r="C42" s="27">
        <v>948</v>
      </c>
      <c r="D42" s="27">
        <v>1031</v>
      </c>
      <c r="E42" s="27">
        <v>83</v>
      </c>
      <c r="F42" s="27">
        <v>1</v>
      </c>
      <c r="G42" s="8"/>
    </row>
    <row r="43" spans="1:7" s="9" customFormat="1" ht="33" customHeight="1" x14ac:dyDescent="0.2">
      <c r="A43" s="51" t="s">
        <v>108</v>
      </c>
      <c r="B43" s="52"/>
      <c r="C43" s="52"/>
      <c r="D43" s="52"/>
      <c r="E43" s="52"/>
      <c r="F43" s="53"/>
      <c r="G43" s="8"/>
    </row>
    <row r="44" spans="1:7" s="9" customFormat="1" ht="33" customHeight="1" x14ac:dyDescent="0.25">
      <c r="A44" s="2" t="s">
        <v>109</v>
      </c>
      <c r="B44" s="27" t="s">
        <v>12</v>
      </c>
      <c r="C44" s="27">
        <v>88.7</v>
      </c>
      <c r="D44" s="27">
        <v>89</v>
      </c>
      <c r="E44" s="27">
        <v>0.3</v>
      </c>
      <c r="F44" s="27">
        <v>1</v>
      </c>
      <c r="G44" s="8"/>
    </row>
    <row r="45" spans="1:7" s="9" customFormat="1" ht="57.75" customHeight="1" x14ac:dyDescent="0.25">
      <c r="A45" s="2" t="s">
        <v>110</v>
      </c>
      <c r="B45" s="27" t="s">
        <v>12</v>
      </c>
      <c r="C45" s="27">
        <v>94.4</v>
      </c>
      <c r="D45" s="27">
        <v>95.4</v>
      </c>
      <c r="E45" s="27">
        <v>1</v>
      </c>
      <c r="F45" s="27">
        <v>1</v>
      </c>
      <c r="G45" s="8"/>
    </row>
    <row r="46" spans="1:7" s="9" customFormat="1" ht="30.75" customHeight="1" x14ac:dyDescent="0.2">
      <c r="A46" s="51" t="s">
        <v>111</v>
      </c>
      <c r="B46" s="52"/>
      <c r="C46" s="52"/>
      <c r="D46" s="52"/>
      <c r="E46" s="52"/>
      <c r="F46" s="53"/>
      <c r="G46" s="8"/>
    </row>
    <row r="47" spans="1:7" s="9" customFormat="1" ht="45.75" customHeight="1" x14ac:dyDescent="0.25">
      <c r="A47" s="2" t="s">
        <v>112</v>
      </c>
      <c r="B47" s="27" t="s">
        <v>113</v>
      </c>
      <c r="C47" s="27" t="s">
        <v>114</v>
      </c>
      <c r="D47" s="27">
        <v>4</v>
      </c>
      <c r="E47" s="27">
        <v>2</v>
      </c>
      <c r="F47" s="27">
        <v>1</v>
      </c>
      <c r="G47" s="8"/>
    </row>
    <row r="48" spans="1:7" s="9" customFormat="1" ht="30.75" customHeight="1" x14ac:dyDescent="0.25">
      <c r="A48" s="2" t="s">
        <v>115</v>
      </c>
      <c r="B48" s="27" t="s">
        <v>113</v>
      </c>
      <c r="C48" s="27" t="s">
        <v>116</v>
      </c>
      <c r="D48" s="27">
        <v>5</v>
      </c>
      <c r="E48" s="27">
        <v>2</v>
      </c>
      <c r="F48" s="27">
        <v>1</v>
      </c>
      <c r="G48" s="8"/>
    </row>
    <row r="49" spans="1:7" s="9" customFormat="1" ht="17.25" customHeight="1" x14ac:dyDescent="0.25">
      <c r="A49" s="6" t="s">
        <v>19</v>
      </c>
      <c r="B49" s="7"/>
      <c r="C49" s="7"/>
      <c r="D49" s="7"/>
      <c r="E49" s="7"/>
      <c r="F49" s="7">
        <v>8</v>
      </c>
      <c r="G49" s="8"/>
    </row>
    <row r="50" spans="1:7" s="9" customFormat="1" ht="17.25" customHeight="1" x14ac:dyDescent="0.25">
      <c r="A50" s="43" t="s">
        <v>40</v>
      </c>
      <c r="B50" s="47"/>
      <c r="C50" s="47"/>
      <c r="D50" s="47"/>
      <c r="E50" s="47"/>
      <c r="F50" s="48"/>
      <c r="G50" s="8"/>
    </row>
    <row r="51" spans="1:7" s="9" customFormat="1" ht="60" customHeight="1" x14ac:dyDescent="0.25">
      <c r="A51" s="2" t="s">
        <v>56</v>
      </c>
      <c r="B51" s="27" t="s">
        <v>54</v>
      </c>
      <c r="C51" s="27">
        <v>1</v>
      </c>
      <c r="D51" s="27">
        <v>2</v>
      </c>
      <c r="E51" s="27">
        <v>1</v>
      </c>
      <c r="F51" s="27">
        <v>1</v>
      </c>
      <c r="G51" s="8"/>
    </row>
    <row r="52" spans="1:7" s="9" customFormat="1" ht="31.5" customHeight="1" x14ac:dyDescent="0.25">
      <c r="A52" s="2" t="s">
        <v>57</v>
      </c>
      <c r="B52" s="27" t="s">
        <v>54</v>
      </c>
      <c r="C52" s="27">
        <v>6</v>
      </c>
      <c r="D52" s="27">
        <v>3</v>
      </c>
      <c r="E52" s="27">
        <v>-3</v>
      </c>
      <c r="F52" s="27">
        <v>-1</v>
      </c>
      <c r="G52" s="8"/>
    </row>
    <row r="53" spans="1:7" s="9" customFormat="1" ht="30.75" customHeight="1" x14ac:dyDescent="0.25">
      <c r="A53" s="2" t="s">
        <v>58</v>
      </c>
      <c r="B53" s="27" t="s">
        <v>23</v>
      </c>
      <c r="C53" s="27">
        <v>8</v>
      </c>
      <c r="D53" s="27">
        <v>8</v>
      </c>
      <c r="E53" s="27">
        <v>0</v>
      </c>
      <c r="F53" s="27">
        <v>0</v>
      </c>
      <c r="G53" s="8"/>
    </row>
    <row r="54" spans="1:7" s="9" customFormat="1" ht="18" customHeight="1" x14ac:dyDescent="0.25">
      <c r="A54" s="6" t="s">
        <v>19</v>
      </c>
      <c r="B54" s="7"/>
      <c r="C54" s="7"/>
      <c r="D54" s="7"/>
      <c r="E54" s="7"/>
      <c r="F54" s="7">
        <v>0</v>
      </c>
      <c r="G54" s="8"/>
    </row>
    <row r="55" spans="1:7" s="9" customFormat="1" ht="17.25" customHeight="1" x14ac:dyDescent="0.25">
      <c r="A55" s="60" t="s">
        <v>41</v>
      </c>
      <c r="B55" s="61"/>
      <c r="C55" s="61"/>
      <c r="D55" s="61"/>
      <c r="E55" s="61"/>
      <c r="F55" s="61"/>
      <c r="G55" s="8"/>
    </row>
    <row r="56" spans="1:7" s="9" customFormat="1" ht="24" customHeight="1" x14ac:dyDescent="0.25">
      <c r="A56" s="2" t="s">
        <v>59</v>
      </c>
      <c r="B56" s="29" t="s">
        <v>60</v>
      </c>
      <c r="C56" s="29" t="s">
        <v>97</v>
      </c>
      <c r="D56" s="29" t="s">
        <v>117</v>
      </c>
      <c r="E56" s="29" t="s">
        <v>118</v>
      </c>
      <c r="F56" s="29">
        <v>1</v>
      </c>
      <c r="G56" s="8"/>
    </row>
    <row r="57" spans="1:7" s="9" customFormat="1" ht="18" customHeight="1" x14ac:dyDescent="0.25">
      <c r="A57" s="6" t="s">
        <v>19</v>
      </c>
      <c r="B57" s="7"/>
      <c r="C57" s="7"/>
      <c r="D57" s="7"/>
      <c r="E57" s="7"/>
      <c r="F57" s="7">
        <v>1</v>
      </c>
      <c r="G57" s="8"/>
    </row>
    <row r="58" spans="1:7" s="9" customFormat="1" ht="17.25" customHeight="1" x14ac:dyDescent="0.25">
      <c r="A58" s="43" t="s">
        <v>42</v>
      </c>
      <c r="B58" s="47"/>
      <c r="C58" s="47"/>
      <c r="D58" s="47"/>
      <c r="E58" s="47"/>
      <c r="F58" s="48"/>
      <c r="G58" s="8"/>
    </row>
    <row r="59" spans="1:7" s="9" customFormat="1" ht="30.75" customHeight="1" x14ac:dyDescent="0.25">
      <c r="A59" s="2" t="s">
        <v>61</v>
      </c>
      <c r="B59" s="27" t="s">
        <v>62</v>
      </c>
      <c r="C59" s="27">
        <v>7</v>
      </c>
      <c r="D59" s="27">
        <v>7</v>
      </c>
      <c r="E59" s="27">
        <v>0</v>
      </c>
      <c r="F59" s="27">
        <v>0</v>
      </c>
      <c r="G59" s="8"/>
    </row>
    <row r="60" spans="1:7" s="9" customFormat="1" ht="18.75" customHeight="1" x14ac:dyDescent="0.25">
      <c r="A60" s="6" t="s">
        <v>19</v>
      </c>
      <c r="B60" s="7"/>
      <c r="C60" s="7"/>
      <c r="D60" s="7"/>
      <c r="E60" s="7"/>
      <c r="F60" s="7">
        <v>0</v>
      </c>
      <c r="G60" s="8"/>
    </row>
    <row r="61" spans="1:7" s="9" customFormat="1" ht="31.5" customHeight="1" x14ac:dyDescent="0.25">
      <c r="A61" s="43" t="s">
        <v>43</v>
      </c>
      <c r="B61" s="47"/>
      <c r="C61" s="47"/>
      <c r="D61" s="47"/>
      <c r="E61" s="47"/>
      <c r="F61" s="48"/>
      <c r="G61" s="8"/>
    </row>
    <row r="62" spans="1:7" s="9" customFormat="1" ht="31.5" customHeight="1" x14ac:dyDescent="0.25">
      <c r="A62" s="14" t="s">
        <v>100</v>
      </c>
      <c r="B62" s="15" t="s">
        <v>70</v>
      </c>
      <c r="C62" s="15">
        <v>11</v>
      </c>
      <c r="D62" s="15">
        <v>11</v>
      </c>
      <c r="E62" s="15">
        <v>0</v>
      </c>
      <c r="F62" s="15">
        <v>0</v>
      </c>
      <c r="G62" s="8"/>
    </row>
    <row r="63" spans="1:7" s="9" customFormat="1" ht="17.25" customHeight="1" x14ac:dyDescent="0.25">
      <c r="A63" s="6" t="s">
        <v>19</v>
      </c>
      <c r="B63" s="7"/>
      <c r="C63" s="7"/>
      <c r="D63" s="7"/>
      <c r="E63" s="7"/>
      <c r="F63" s="7">
        <v>0</v>
      </c>
      <c r="G63" s="8"/>
    </row>
    <row r="64" spans="1:7" s="9" customFormat="1" ht="28.5" customHeight="1" x14ac:dyDescent="0.25">
      <c r="A64" s="43" t="s">
        <v>44</v>
      </c>
      <c r="B64" s="47"/>
      <c r="C64" s="47"/>
      <c r="D64" s="47"/>
      <c r="E64" s="47"/>
      <c r="F64" s="48"/>
      <c r="G64" s="8"/>
    </row>
    <row r="65" spans="1:7" s="9" customFormat="1" ht="45.75" customHeight="1" x14ac:dyDescent="0.25">
      <c r="A65" s="2" t="s">
        <v>89</v>
      </c>
      <c r="B65" s="27" t="s">
        <v>23</v>
      </c>
      <c r="C65" s="15">
        <v>10000</v>
      </c>
      <c r="D65" s="15">
        <v>10155</v>
      </c>
      <c r="E65" s="15">
        <v>155</v>
      </c>
      <c r="F65" s="15">
        <v>1</v>
      </c>
      <c r="G65" s="8"/>
    </row>
    <row r="66" spans="1:7" s="9" customFormat="1" ht="17.25" customHeight="1" x14ac:dyDescent="0.25">
      <c r="A66" s="6" t="s">
        <v>19</v>
      </c>
      <c r="B66" s="7"/>
      <c r="C66" s="7"/>
      <c r="D66" s="7"/>
      <c r="E66" s="7"/>
      <c r="F66" s="7">
        <v>1</v>
      </c>
      <c r="G66" s="8"/>
    </row>
    <row r="67" spans="1:7" s="9" customFormat="1" ht="17.25" customHeight="1" x14ac:dyDescent="0.25">
      <c r="A67" s="43" t="s">
        <v>45</v>
      </c>
      <c r="B67" s="47"/>
      <c r="C67" s="47"/>
      <c r="D67" s="47"/>
      <c r="E67" s="47"/>
      <c r="F67" s="48"/>
      <c r="G67" s="8"/>
    </row>
    <row r="68" spans="1:7" s="9" customFormat="1" ht="81" customHeight="1" x14ac:dyDescent="0.2">
      <c r="A68" s="10" t="s">
        <v>71</v>
      </c>
      <c r="B68" s="27" t="s">
        <v>23</v>
      </c>
      <c r="C68" s="27" t="s">
        <v>74</v>
      </c>
      <c r="D68" s="27">
        <v>11</v>
      </c>
      <c r="E68" s="27">
        <v>4</v>
      </c>
      <c r="F68" s="27">
        <v>1</v>
      </c>
      <c r="G68" s="8"/>
    </row>
    <row r="69" spans="1:7" s="9" customFormat="1" ht="92.25" customHeight="1" x14ac:dyDescent="0.2">
      <c r="A69" s="10" t="s">
        <v>69</v>
      </c>
      <c r="B69" s="27" t="s">
        <v>54</v>
      </c>
      <c r="C69" s="27" t="s">
        <v>75</v>
      </c>
      <c r="D69" s="27">
        <v>70</v>
      </c>
      <c r="E69" s="27">
        <v>43</v>
      </c>
      <c r="F69" s="27">
        <v>1</v>
      </c>
      <c r="G69" s="8"/>
    </row>
    <row r="70" spans="1:7" s="9" customFormat="1" ht="21.75" customHeight="1" x14ac:dyDescent="0.25">
      <c r="A70" s="6" t="s">
        <v>19</v>
      </c>
      <c r="B70" s="7"/>
      <c r="C70" s="7"/>
      <c r="D70" s="7"/>
      <c r="E70" s="7"/>
      <c r="F70" s="7">
        <f>F68+F69</f>
        <v>2</v>
      </c>
      <c r="G70" s="8"/>
    </row>
    <row r="71" spans="1:7" s="9" customFormat="1" ht="29.25" customHeight="1" x14ac:dyDescent="0.25">
      <c r="A71" s="40" t="s">
        <v>46</v>
      </c>
      <c r="B71" s="49"/>
      <c r="C71" s="49"/>
      <c r="D71" s="49"/>
      <c r="E71" s="49"/>
      <c r="F71" s="50"/>
      <c r="G71" s="8"/>
    </row>
    <row r="72" spans="1:7" s="9" customFormat="1" ht="15.75" customHeight="1" x14ac:dyDescent="0.25">
      <c r="A72" s="14" t="s">
        <v>73</v>
      </c>
      <c r="B72" s="15" t="s">
        <v>23</v>
      </c>
      <c r="C72" s="15">
        <v>3</v>
      </c>
      <c r="D72" s="15">
        <v>3</v>
      </c>
      <c r="E72" s="15">
        <v>0</v>
      </c>
      <c r="F72" s="15">
        <v>0</v>
      </c>
      <c r="G72" s="8"/>
    </row>
    <row r="73" spans="1:7" s="9" customFormat="1" ht="28.5" customHeight="1" x14ac:dyDescent="0.25">
      <c r="A73" s="14" t="s">
        <v>72</v>
      </c>
      <c r="B73" s="15" t="s">
        <v>23</v>
      </c>
      <c r="C73" s="15">
        <v>3</v>
      </c>
      <c r="D73" s="15">
        <v>3</v>
      </c>
      <c r="E73" s="15">
        <v>0</v>
      </c>
      <c r="F73" s="15">
        <v>0</v>
      </c>
      <c r="G73" s="8"/>
    </row>
    <row r="74" spans="1:7" s="9" customFormat="1" ht="17.25" customHeight="1" x14ac:dyDescent="0.25">
      <c r="A74" s="6" t="s">
        <v>19</v>
      </c>
      <c r="B74" s="7"/>
      <c r="C74" s="7"/>
      <c r="D74" s="7"/>
      <c r="E74" s="7"/>
      <c r="F74" s="7">
        <f>F69+F71+F72+F73</f>
        <v>1</v>
      </c>
      <c r="G74" s="8"/>
    </row>
    <row r="75" spans="1:7" s="9" customFormat="1" ht="17.25" customHeight="1" x14ac:dyDescent="0.25">
      <c r="A75" s="40" t="s">
        <v>47</v>
      </c>
      <c r="B75" s="49"/>
      <c r="C75" s="49"/>
      <c r="D75" s="49"/>
      <c r="E75" s="49"/>
      <c r="F75" s="50"/>
      <c r="G75" s="8"/>
    </row>
    <row r="76" spans="1:7" ht="50.25" customHeight="1" x14ac:dyDescent="0.25">
      <c r="A76" s="2" t="s">
        <v>87</v>
      </c>
      <c r="B76" s="27" t="s">
        <v>12</v>
      </c>
      <c r="C76" s="27">
        <v>5</v>
      </c>
      <c r="D76" s="27">
        <v>5.2</v>
      </c>
      <c r="E76" s="27">
        <v>0.2</v>
      </c>
      <c r="F76" s="27">
        <v>1</v>
      </c>
      <c r="G76" s="28"/>
    </row>
    <row r="77" spans="1:7" ht="46.5" customHeight="1" x14ac:dyDescent="0.25">
      <c r="A77" s="2" t="s">
        <v>88</v>
      </c>
      <c r="B77" s="27" t="s">
        <v>12</v>
      </c>
      <c r="C77" s="27">
        <v>10</v>
      </c>
      <c r="D77" s="27">
        <v>19.8</v>
      </c>
      <c r="E77" s="27">
        <v>9.8000000000000007</v>
      </c>
      <c r="F77" s="27">
        <v>1</v>
      </c>
      <c r="G77" s="28"/>
    </row>
    <row r="78" spans="1:7" ht="17.25" customHeight="1" x14ac:dyDescent="0.25">
      <c r="A78" s="6" t="s">
        <v>19</v>
      </c>
      <c r="B78" s="7"/>
      <c r="C78" s="7"/>
      <c r="D78" s="7"/>
      <c r="E78" s="7"/>
      <c r="F78" s="7">
        <v>2</v>
      </c>
      <c r="G78" s="28"/>
    </row>
    <row r="79" spans="1:7" ht="15" customHeight="1" x14ac:dyDescent="0.25">
      <c r="A79" s="43" t="s">
        <v>132</v>
      </c>
      <c r="B79" s="47"/>
      <c r="C79" s="47"/>
      <c r="D79" s="47"/>
      <c r="E79" s="47"/>
      <c r="F79" s="48"/>
    </row>
    <row r="80" spans="1:7" ht="45" x14ac:dyDescent="0.25">
      <c r="A80" s="14" t="s">
        <v>87</v>
      </c>
      <c r="B80" s="15" t="s">
        <v>12</v>
      </c>
      <c r="C80" s="15">
        <v>5</v>
      </c>
      <c r="D80" s="15">
        <v>5.2</v>
      </c>
      <c r="E80" s="15">
        <v>0.2</v>
      </c>
      <c r="F80" s="15">
        <v>1</v>
      </c>
    </row>
    <row r="81" spans="1:6" ht="45" x14ac:dyDescent="0.25">
      <c r="A81" s="14" t="s">
        <v>88</v>
      </c>
      <c r="B81" s="15" t="s">
        <v>12</v>
      </c>
      <c r="C81" s="15">
        <v>10</v>
      </c>
      <c r="D81" s="15">
        <v>19.8</v>
      </c>
      <c r="E81" s="15">
        <v>9.8000000000000007</v>
      </c>
      <c r="F81" s="15">
        <v>1</v>
      </c>
    </row>
    <row r="82" spans="1:6" x14ac:dyDescent="0.25">
      <c r="A82" s="6" t="s">
        <v>19</v>
      </c>
      <c r="B82" s="7"/>
      <c r="C82" s="7"/>
      <c r="D82" s="7"/>
      <c r="E82" s="7"/>
      <c r="F82" s="7">
        <v>2</v>
      </c>
    </row>
  </sheetData>
  <mergeCells count="27">
    <mergeCell ref="A79:F79"/>
    <mergeCell ref="A75:F75"/>
    <mergeCell ref="A37:F37"/>
    <mergeCell ref="A46:F46"/>
    <mergeCell ref="A50:F50"/>
    <mergeCell ref="A55:F55"/>
    <mergeCell ref="A58:F58"/>
    <mergeCell ref="A61:F61"/>
    <mergeCell ref="A18:F18"/>
    <mergeCell ref="A22:F22"/>
    <mergeCell ref="A64:F64"/>
    <mergeCell ref="A67:F67"/>
    <mergeCell ref="A71:F71"/>
    <mergeCell ref="A41:F41"/>
    <mergeCell ref="A43:F43"/>
    <mergeCell ref="A24:F24"/>
    <mergeCell ref="A28:F28"/>
    <mergeCell ref="A32:F32"/>
    <mergeCell ref="A36:F36"/>
    <mergeCell ref="A1:F1"/>
    <mergeCell ref="A2:F2"/>
    <mergeCell ref="A5:F5"/>
    <mergeCell ref="A10:F10"/>
    <mergeCell ref="A15:F15"/>
    <mergeCell ref="C3:F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7"/>
  <sheetViews>
    <sheetView topLeftCell="A70" workbookViewId="0">
      <selection activeCell="F75" sqref="F75"/>
    </sheetView>
  </sheetViews>
  <sheetFormatPr defaultColWidth="25.5703125" defaultRowHeight="15" x14ac:dyDescent="0.25"/>
  <cols>
    <col min="1" max="1" width="3.7109375" style="30" customWidth="1"/>
    <col min="2" max="2" width="48.85546875" style="1" customWidth="1"/>
    <col min="3" max="3" width="17.7109375" style="1" customWidth="1"/>
    <col min="4" max="4" width="16.7109375" style="1" customWidth="1"/>
    <col min="5" max="5" width="11.7109375" style="1" customWidth="1"/>
    <col min="6" max="6" width="12" style="1" customWidth="1"/>
    <col min="7" max="7" width="11.85546875" style="1" customWidth="1"/>
    <col min="8" max="8" width="7.5703125" style="1" customWidth="1"/>
    <col min="9" max="16384" width="25.5703125" style="1"/>
  </cols>
  <sheetData>
    <row r="1" spans="1:8" x14ac:dyDescent="0.25">
      <c r="B1" s="37" t="s">
        <v>127</v>
      </c>
      <c r="C1" s="37"/>
      <c r="D1" s="37"/>
      <c r="E1" s="37"/>
      <c r="F1" s="37"/>
      <c r="G1" s="37"/>
    </row>
    <row r="2" spans="1:8" x14ac:dyDescent="0.25">
      <c r="B2" s="38" t="s">
        <v>1</v>
      </c>
      <c r="C2" s="38"/>
      <c r="D2" s="38"/>
      <c r="E2" s="38"/>
      <c r="F2" s="38"/>
      <c r="G2" s="38"/>
    </row>
    <row r="3" spans="1:8" ht="15.75" customHeight="1" x14ac:dyDescent="0.25">
      <c r="B3" s="46" t="s">
        <v>2</v>
      </c>
      <c r="C3" s="46" t="s">
        <v>3</v>
      </c>
      <c r="D3" s="46" t="s">
        <v>4</v>
      </c>
      <c r="E3" s="46"/>
      <c r="F3" s="46"/>
      <c r="G3" s="46"/>
    </row>
    <row r="4" spans="1:8" ht="60" x14ac:dyDescent="0.25">
      <c r="B4" s="46"/>
      <c r="C4" s="46"/>
      <c r="D4" s="4" t="s">
        <v>5</v>
      </c>
      <c r="E4" s="4" t="s">
        <v>6</v>
      </c>
      <c r="F4" s="4" t="s">
        <v>128</v>
      </c>
      <c r="G4" s="4" t="s">
        <v>7</v>
      </c>
    </row>
    <row r="5" spans="1:8" ht="30" customHeight="1" x14ac:dyDescent="0.25">
      <c r="A5" s="30">
        <v>1</v>
      </c>
      <c r="B5" s="39" t="s">
        <v>17</v>
      </c>
      <c r="C5" s="39"/>
      <c r="D5" s="39"/>
      <c r="E5" s="39"/>
      <c r="F5" s="39"/>
      <c r="G5" s="39"/>
    </row>
    <row r="6" spans="1:8" ht="44.25" customHeight="1" x14ac:dyDescent="0.25">
      <c r="B6" s="2" t="s">
        <v>133</v>
      </c>
      <c r="C6" s="4" t="s">
        <v>12</v>
      </c>
      <c r="D6" s="4" t="s">
        <v>124</v>
      </c>
      <c r="E6" s="15">
        <v>32.57</v>
      </c>
      <c r="F6" s="15">
        <f>E6-'2013'!D6</f>
        <v>10.039999999999999</v>
      </c>
      <c r="G6" s="15">
        <v>1</v>
      </c>
    </row>
    <row r="7" spans="1:8" ht="58.5" customHeight="1" x14ac:dyDescent="0.25">
      <c r="B7" s="2" t="s">
        <v>134</v>
      </c>
      <c r="C7" s="4" t="s">
        <v>52</v>
      </c>
      <c r="D7" s="4" t="s">
        <v>123</v>
      </c>
      <c r="E7" s="15">
        <v>464.47</v>
      </c>
      <c r="F7" s="15">
        <f>E7-'2013'!D7</f>
        <v>0.47000000000002728</v>
      </c>
      <c r="G7" s="15">
        <v>1</v>
      </c>
      <c r="H7" s="3"/>
    </row>
    <row r="8" spans="1:8" ht="91.5" customHeight="1" x14ac:dyDescent="0.25">
      <c r="B8" s="2" t="s">
        <v>136</v>
      </c>
      <c r="C8" s="4" t="s">
        <v>12</v>
      </c>
      <c r="D8" s="4" t="s">
        <v>125</v>
      </c>
      <c r="E8" s="15">
        <v>51.11</v>
      </c>
      <c r="F8" s="15">
        <f>E8-'2013'!D8</f>
        <v>2.6199999999999974</v>
      </c>
      <c r="G8" s="15">
        <v>1</v>
      </c>
      <c r="H8" s="3"/>
    </row>
    <row r="9" spans="1:8" ht="18.75" customHeight="1" x14ac:dyDescent="0.25">
      <c r="B9" s="6" t="s">
        <v>19</v>
      </c>
      <c r="C9" s="7"/>
      <c r="D9" s="7"/>
      <c r="E9" s="7"/>
      <c r="F9" s="7"/>
      <c r="G9" s="7">
        <v>3</v>
      </c>
      <c r="H9" s="3"/>
    </row>
    <row r="10" spans="1:8" ht="18.75" customHeight="1" x14ac:dyDescent="0.25">
      <c r="A10" s="30">
        <v>2</v>
      </c>
      <c r="B10" s="43" t="s">
        <v>129</v>
      </c>
      <c r="C10" s="44"/>
      <c r="D10" s="44"/>
      <c r="E10" s="44"/>
      <c r="F10" s="44"/>
      <c r="G10" s="45"/>
      <c r="H10" s="3"/>
    </row>
    <row r="11" spans="1:8" ht="77.25" customHeight="1" x14ac:dyDescent="0.25">
      <c r="B11" s="10" t="s">
        <v>138</v>
      </c>
      <c r="C11" s="4" t="s">
        <v>21</v>
      </c>
      <c r="D11" s="15" t="s">
        <v>139</v>
      </c>
      <c r="E11" s="32">
        <v>336.8</v>
      </c>
      <c r="F11" s="15">
        <f>E11-'2013'!D11</f>
        <v>-535.90000000000009</v>
      </c>
      <c r="G11" s="15">
        <v>-1</v>
      </c>
      <c r="H11" s="3"/>
    </row>
    <row r="12" spans="1:8" ht="72.75" customHeight="1" x14ac:dyDescent="0.25">
      <c r="B12" s="10" t="s">
        <v>22</v>
      </c>
      <c r="C12" s="4" t="s">
        <v>23</v>
      </c>
      <c r="D12" s="15" t="s">
        <v>140</v>
      </c>
      <c r="E12" s="32">
        <v>6</v>
      </c>
      <c r="F12" s="15">
        <f>E12-'2013'!D12</f>
        <v>-6</v>
      </c>
      <c r="G12" s="15">
        <v>-1</v>
      </c>
      <c r="H12" s="3"/>
    </row>
    <row r="13" spans="1:8" ht="75.75" customHeight="1" x14ac:dyDescent="0.25">
      <c r="B13" s="10" t="s">
        <v>137</v>
      </c>
      <c r="C13" s="4" t="s">
        <v>23</v>
      </c>
      <c r="D13" s="15" t="s">
        <v>141</v>
      </c>
      <c r="E13" s="32">
        <v>6</v>
      </c>
      <c r="F13" s="15">
        <f>E13-'2013'!D13</f>
        <v>-3</v>
      </c>
      <c r="G13" s="15">
        <v>-1</v>
      </c>
      <c r="H13" s="3"/>
    </row>
    <row r="14" spans="1:8" ht="18.75" customHeight="1" x14ac:dyDescent="0.25">
      <c r="B14" s="6" t="s">
        <v>19</v>
      </c>
      <c r="C14" s="7"/>
      <c r="D14" s="7"/>
      <c r="E14" s="7"/>
      <c r="F14" s="7"/>
      <c r="G14" s="7">
        <v>-3</v>
      </c>
      <c r="H14" s="3"/>
    </row>
    <row r="15" spans="1:8" ht="17.25" customHeight="1" x14ac:dyDescent="0.25">
      <c r="A15" s="30">
        <v>3</v>
      </c>
      <c r="B15" s="43" t="s">
        <v>30</v>
      </c>
      <c r="C15" s="44"/>
      <c r="D15" s="44"/>
      <c r="E15" s="44"/>
      <c r="F15" s="44"/>
      <c r="G15" s="45"/>
      <c r="H15" s="3"/>
    </row>
    <row r="16" spans="1:8" ht="33.75" customHeight="1" x14ac:dyDescent="0.25">
      <c r="B16" s="2" t="s">
        <v>33</v>
      </c>
      <c r="C16" s="4" t="s">
        <v>12</v>
      </c>
      <c r="D16" s="4">
        <v>3</v>
      </c>
      <c r="E16" s="15">
        <v>3.2</v>
      </c>
      <c r="F16" s="15">
        <f>E16-'2013'!D16</f>
        <v>0.20000000000000018</v>
      </c>
      <c r="G16" s="15">
        <v>1</v>
      </c>
      <c r="H16" s="3"/>
    </row>
    <row r="17" spans="1:8" ht="17.25" customHeight="1" x14ac:dyDescent="0.25">
      <c r="B17" s="6" t="s">
        <v>19</v>
      </c>
      <c r="C17" s="7"/>
      <c r="D17" s="7"/>
      <c r="E17" s="7"/>
      <c r="F17" s="7"/>
      <c r="G17" s="7">
        <v>1</v>
      </c>
      <c r="H17" s="3"/>
    </row>
    <row r="18" spans="1:8" ht="17.25" customHeight="1" x14ac:dyDescent="0.25">
      <c r="A18" s="30">
        <v>4</v>
      </c>
      <c r="B18" s="43" t="s">
        <v>34</v>
      </c>
      <c r="C18" s="44"/>
      <c r="D18" s="44"/>
      <c r="E18" s="44"/>
      <c r="F18" s="44"/>
      <c r="G18" s="45"/>
      <c r="H18" s="3"/>
    </row>
    <row r="19" spans="1:8" ht="47.25" customHeight="1" x14ac:dyDescent="0.25">
      <c r="B19" s="2" t="s">
        <v>65</v>
      </c>
      <c r="C19" s="5" t="s">
        <v>12</v>
      </c>
      <c r="D19" s="5">
        <v>70</v>
      </c>
      <c r="E19" s="15">
        <v>70</v>
      </c>
      <c r="F19" s="15">
        <f>E19-'2013'!D19</f>
        <v>-17</v>
      </c>
      <c r="G19" s="15">
        <v>0</v>
      </c>
      <c r="H19" s="3"/>
    </row>
    <row r="20" spans="1:8" ht="27" customHeight="1" x14ac:dyDescent="0.25">
      <c r="B20" s="2" t="s">
        <v>66</v>
      </c>
      <c r="C20" s="5" t="s">
        <v>12</v>
      </c>
      <c r="D20" s="5">
        <v>45</v>
      </c>
      <c r="E20" s="15">
        <v>45.3</v>
      </c>
      <c r="F20" s="15">
        <f>E20-'2013'!D20</f>
        <v>-15.700000000000003</v>
      </c>
      <c r="G20" s="15">
        <v>1</v>
      </c>
      <c r="H20" s="3"/>
    </row>
    <row r="21" spans="1:8" ht="17.25" customHeight="1" x14ac:dyDescent="0.25">
      <c r="B21" s="6" t="s">
        <v>19</v>
      </c>
      <c r="C21" s="7"/>
      <c r="D21" s="7"/>
      <c r="E21" s="33"/>
      <c r="F21" s="33"/>
      <c r="G21" s="33">
        <v>1</v>
      </c>
      <c r="H21" s="3"/>
    </row>
    <row r="22" spans="1:8" ht="18.75" customHeight="1" x14ac:dyDescent="0.25">
      <c r="A22" s="30">
        <v>5</v>
      </c>
      <c r="B22" s="43" t="s">
        <v>130</v>
      </c>
      <c r="C22" s="44"/>
      <c r="D22" s="44"/>
      <c r="E22" s="44"/>
      <c r="F22" s="44"/>
      <c r="G22" s="45"/>
      <c r="H22" s="3"/>
    </row>
    <row r="23" spans="1:8" ht="29.25" customHeight="1" x14ac:dyDescent="0.25">
      <c r="B23" s="14" t="s">
        <v>64</v>
      </c>
      <c r="C23" s="11" t="s">
        <v>23</v>
      </c>
      <c r="D23" s="11">
        <v>650</v>
      </c>
      <c r="E23" s="15">
        <v>830</v>
      </c>
      <c r="F23" s="15">
        <f>E23-'2013'!D23</f>
        <v>133</v>
      </c>
      <c r="G23" s="15">
        <v>1</v>
      </c>
      <c r="H23" s="3"/>
    </row>
    <row r="24" spans="1:8" ht="17.25" customHeight="1" x14ac:dyDescent="0.25">
      <c r="A24" s="30">
        <v>6</v>
      </c>
      <c r="B24" s="43" t="s">
        <v>95</v>
      </c>
      <c r="C24" s="44"/>
      <c r="D24" s="44"/>
      <c r="E24" s="44"/>
      <c r="F24" s="44"/>
      <c r="G24" s="45"/>
      <c r="H24" s="3"/>
    </row>
    <row r="25" spans="1:8" ht="42.75" customHeight="1" x14ac:dyDescent="0.25">
      <c r="B25" s="14" t="s">
        <v>67</v>
      </c>
      <c r="C25" s="4" t="s">
        <v>12</v>
      </c>
      <c r="D25" s="4">
        <v>20</v>
      </c>
      <c r="E25" s="15">
        <v>20</v>
      </c>
      <c r="F25" s="15">
        <f>E25-'2013'!D25</f>
        <v>-3</v>
      </c>
      <c r="G25" s="15">
        <v>0</v>
      </c>
      <c r="H25" s="3"/>
    </row>
    <row r="26" spans="1:8" ht="42.75" customHeight="1" x14ac:dyDescent="0.25">
      <c r="B26" s="14" t="s">
        <v>68</v>
      </c>
      <c r="C26" s="11" t="s">
        <v>54</v>
      </c>
      <c r="D26" s="11">
        <v>110</v>
      </c>
      <c r="E26" s="15">
        <v>120</v>
      </c>
      <c r="F26" s="15">
        <f>E26-'2013'!D26</f>
        <v>-58</v>
      </c>
      <c r="G26" s="15">
        <v>1</v>
      </c>
      <c r="H26" s="3"/>
    </row>
    <row r="27" spans="1:8" ht="18" customHeight="1" x14ac:dyDescent="0.25">
      <c r="B27" s="6" t="s">
        <v>19</v>
      </c>
      <c r="C27" s="7"/>
      <c r="D27" s="7"/>
      <c r="E27" s="33"/>
      <c r="F27" s="33"/>
      <c r="G27" s="33">
        <v>1</v>
      </c>
      <c r="H27" s="3"/>
    </row>
    <row r="28" spans="1:8" ht="17.25" customHeight="1" x14ac:dyDescent="0.25">
      <c r="A28" s="30">
        <v>7</v>
      </c>
      <c r="B28" s="43" t="s">
        <v>37</v>
      </c>
      <c r="C28" s="44"/>
      <c r="D28" s="44"/>
      <c r="E28" s="44"/>
      <c r="F28" s="44"/>
      <c r="G28" s="45"/>
      <c r="H28" s="3"/>
    </row>
    <row r="29" spans="1:8" ht="57.75" customHeight="1" x14ac:dyDescent="0.25">
      <c r="B29" s="2" t="s">
        <v>159</v>
      </c>
      <c r="C29" s="5" t="s">
        <v>12</v>
      </c>
      <c r="D29" s="13">
        <v>1</v>
      </c>
      <c r="E29" s="15">
        <v>1</v>
      </c>
      <c r="F29" s="15">
        <f>E29-'2013'!D29</f>
        <v>-0.25</v>
      </c>
      <c r="G29" s="15">
        <v>0</v>
      </c>
      <c r="H29" s="3"/>
    </row>
    <row r="30" spans="1:8" ht="31.5" customHeight="1" x14ac:dyDescent="0.25">
      <c r="B30" s="2" t="s">
        <v>49</v>
      </c>
      <c r="C30" s="5" t="s">
        <v>12</v>
      </c>
      <c r="D30" s="13">
        <v>1</v>
      </c>
      <c r="E30" s="15">
        <v>1.3</v>
      </c>
      <c r="F30" s="15">
        <f>E30-'2013'!D30</f>
        <v>-0.99999999999999978</v>
      </c>
      <c r="G30" s="15">
        <v>1</v>
      </c>
      <c r="H30" s="3"/>
    </row>
    <row r="31" spans="1:8" ht="21" customHeight="1" x14ac:dyDescent="0.25">
      <c r="B31" s="6" t="s">
        <v>19</v>
      </c>
      <c r="C31" s="7"/>
      <c r="D31" s="7"/>
      <c r="E31" s="33"/>
      <c r="F31" s="33"/>
      <c r="G31" s="33">
        <f>G29+G30</f>
        <v>1</v>
      </c>
      <c r="H31" s="3"/>
    </row>
    <row r="32" spans="1:8" s="9" customFormat="1" ht="17.25" customHeight="1" x14ac:dyDescent="0.25">
      <c r="A32" s="31">
        <v>8</v>
      </c>
      <c r="B32" s="43" t="s">
        <v>96</v>
      </c>
      <c r="C32" s="44"/>
      <c r="D32" s="44"/>
      <c r="E32" s="44"/>
      <c r="F32" s="44"/>
      <c r="G32" s="45"/>
      <c r="H32" s="8"/>
    </row>
    <row r="33" spans="1:8" s="9" customFormat="1" ht="87.75" customHeight="1" x14ac:dyDescent="0.25">
      <c r="A33" s="31"/>
      <c r="B33" s="2" t="s">
        <v>120</v>
      </c>
      <c r="C33" s="4" t="s">
        <v>52</v>
      </c>
      <c r="D33" s="4" t="s">
        <v>50</v>
      </c>
      <c r="E33" s="15">
        <v>14</v>
      </c>
      <c r="F33" s="15">
        <f>E33-'2013'!D33</f>
        <v>7</v>
      </c>
      <c r="G33" s="15">
        <v>1</v>
      </c>
      <c r="H33" s="8"/>
    </row>
    <row r="34" spans="1:8" s="9" customFormat="1" ht="87.75" customHeight="1" x14ac:dyDescent="0.2">
      <c r="A34" s="31"/>
      <c r="B34" s="10" t="s">
        <v>53</v>
      </c>
      <c r="C34" s="4" t="s">
        <v>54</v>
      </c>
      <c r="D34" s="4" t="s">
        <v>142</v>
      </c>
      <c r="E34" s="15">
        <v>33</v>
      </c>
      <c r="F34" s="15">
        <f>E34-'2013'!D34</f>
        <v>23</v>
      </c>
      <c r="G34" s="15">
        <v>1</v>
      </c>
      <c r="H34" s="8"/>
    </row>
    <row r="35" spans="1:8" s="9" customFormat="1" ht="17.25" customHeight="1" x14ac:dyDescent="0.25">
      <c r="A35" s="31"/>
      <c r="B35" s="6" t="s">
        <v>19</v>
      </c>
      <c r="C35" s="7"/>
      <c r="D35" s="7"/>
      <c r="E35" s="33"/>
      <c r="F35" s="33"/>
      <c r="G35" s="33">
        <f>G33+G34</f>
        <v>2</v>
      </c>
      <c r="H35" s="8"/>
    </row>
    <row r="36" spans="1:8" s="9" customFormat="1" ht="17.25" customHeight="1" x14ac:dyDescent="0.25">
      <c r="A36" s="31">
        <v>9</v>
      </c>
      <c r="B36" s="54" t="s">
        <v>39</v>
      </c>
      <c r="C36" s="55"/>
      <c r="D36" s="55"/>
      <c r="E36" s="55"/>
      <c r="F36" s="55"/>
      <c r="G36" s="56"/>
      <c r="H36" s="8"/>
    </row>
    <row r="37" spans="1:8" s="9" customFormat="1" ht="17.25" customHeight="1" x14ac:dyDescent="0.2">
      <c r="A37" s="31"/>
      <c r="B37" s="57" t="s">
        <v>98</v>
      </c>
      <c r="C37" s="58"/>
      <c r="D37" s="58"/>
      <c r="E37" s="58"/>
      <c r="F37" s="58"/>
      <c r="G37" s="59"/>
      <c r="H37" s="8"/>
    </row>
    <row r="38" spans="1:8" s="9" customFormat="1" ht="28.5" customHeight="1" x14ac:dyDescent="0.25">
      <c r="A38" s="31"/>
      <c r="B38" s="2" t="s">
        <v>99</v>
      </c>
      <c r="C38" s="24" t="s">
        <v>12</v>
      </c>
      <c r="D38" s="24" t="s">
        <v>126</v>
      </c>
      <c r="E38" s="15">
        <v>87</v>
      </c>
      <c r="F38" s="15">
        <f>E38-'2013'!D38</f>
        <v>-2</v>
      </c>
      <c r="G38" s="15">
        <v>1</v>
      </c>
      <c r="H38" s="8"/>
    </row>
    <row r="39" spans="1:8" s="9" customFormat="1" ht="31.5" customHeight="1" x14ac:dyDescent="0.25">
      <c r="A39" s="31"/>
      <c r="B39" s="2" t="s">
        <v>101</v>
      </c>
      <c r="C39" s="24" t="s">
        <v>54</v>
      </c>
      <c r="D39" s="24" t="s">
        <v>102</v>
      </c>
      <c r="E39" s="15" t="s">
        <v>103</v>
      </c>
      <c r="F39" s="15">
        <v>0</v>
      </c>
      <c r="G39" s="15">
        <v>1</v>
      </c>
      <c r="H39" s="8"/>
    </row>
    <row r="40" spans="1:8" s="9" customFormat="1" ht="33" customHeight="1" x14ac:dyDescent="0.25">
      <c r="A40" s="31"/>
      <c r="B40" s="2" t="s">
        <v>105</v>
      </c>
      <c r="C40" s="24" t="s">
        <v>54</v>
      </c>
      <c r="D40" s="24">
        <v>1770</v>
      </c>
      <c r="E40" s="15">
        <v>2720</v>
      </c>
      <c r="F40" s="15">
        <f>E40-'2013'!D40</f>
        <v>945</v>
      </c>
      <c r="G40" s="15">
        <v>1</v>
      </c>
      <c r="H40" s="8"/>
    </row>
    <row r="41" spans="1:8" s="9" customFormat="1" ht="20.25" customHeight="1" x14ac:dyDescent="0.2">
      <c r="A41" s="31"/>
      <c r="B41" s="51" t="s">
        <v>106</v>
      </c>
      <c r="C41" s="52"/>
      <c r="D41" s="52"/>
      <c r="E41" s="52"/>
      <c r="F41" s="52"/>
      <c r="G41" s="53"/>
      <c r="H41" s="8"/>
    </row>
    <row r="42" spans="1:8" s="9" customFormat="1" ht="62.25" customHeight="1" x14ac:dyDescent="0.25">
      <c r="A42" s="31"/>
      <c r="B42" s="2" t="s">
        <v>107</v>
      </c>
      <c r="C42" s="24" t="s">
        <v>54</v>
      </c>
      <c r="D42" s="24">
        <v>948</v>
      </c>
      <c r="E42" s="15">
        <v>1329</v>
      </c>
      <c r="F42" s="15">
        <f>E42-'2013'!D42</f>
        <v>298</v>
      </c>
      <c r="G42" s="15">
        <v>1</v>
      </c>
      <c r="H42" s="8"/>
    </row>
    <row r="43" spans="1:8" s="9" customFormat="1" ht="33" customHeight="1" x14ac:dyDescent="0.2">
      <c r="A43" s="31"/>
      <c r="B43" s="51" t="s">
        <v>108</v>
      </c>
      <c r="C43" s="52"/>
      <c r="D43" s="52"/>
      <c r="E43" s="52"/>
      <c r="F43" s="52"/>
      <c r="G43" s="53"/>
      <c r="H43" s="8"/>
    </row>
    <row r="44" spans="1:8" s="9" customFormat="1" ht="33" customHeight="1" x14ac:dyDescent="0.25">
      <c r="A44" s="31"/>
      <c r="B44" s="2" t="s">
        <v>109</v>
      </c>
      <c r="C44" s="24" t="s">
        <v>12</v>
      </c>
      <c r="D44" s="24">
        <v>88.7</v>
      </c>
      <c r="E44" s="15">
        <v>89.2</v>
      </c>
      <c r="F44" s="15">
        <f>E44-'2013'!D44</f>
        <v>0.20000000000000284</v>
      </c>
      <c r="G44" s="15">
        <v>1</v>
      </c>
      <c r="H44" s="8"/>
    </row>
    <row r="45" spans="1:8" s="9" customFormat="1" ht="57.75" customHeight="1" x14ac:dyDescent="0.25">
      <c r="A45" s="31"/>
      <c r="B45" s="2" t="s">
        <v>110</v>
      </c>
      <c r="C45" s="24" t="s">
        <v>12</v>
      </c>
      <c r="D45" s="24">
        <v>94.4</v>
      </c>
      <c r="E45" s="15">
        <v>94.4</v>
      </c>
      <c r="F45" s="15">
        <f>E45-'2013'!D45</f>
        <v>-1</v>
      </c>
      <c r="G45" s="15">
        <v>0</v>
      </c>
      <c r="H45" s="8"/>
    </row>
    <row r="46" spans="1:8" s="9" customFormat="1" ht="30.75" customHeight="1" x14ac:dyDescent="0.2">
      <c r="A46" s="31"/>
      <c r="B46" s="51" t="s">
        <v>111</v>
      </c>
      <c r="C46" s="52"/>
      <c r="D46" s="52"/>
      <c r="E46" s="52"/>
      <c r="F46" s="52"/>
      <c r="G46" s="53"/>
      <c r="H46" s="8"/>
    </row>
    <row r="47" spans="1:8" s="9" customFormat="1" ht="45.75" customHeight="1" x14ac:dyDescent="0.25">
      <c r="A47" s="31"/>
      <c r="B47" s="2" t="s">
        <v>112</v>
      </c>
      <c r="C47" s="24" t="s">
        <v>113</v>
      </c>
      <c r="D47" s="24" t="s">
        <v>114</v>
      </c>
      <c r="E47" s="15">
        <v>4</v>
      </c>
      <c r="F47" s="15">
        <f>E47-'2013'!D47</f>
        <v>0</v>
      </c>
      <c r="G47" s="15">
        <v>1</v>
      </c>
      <c r="H47" s="8"/>
    </row>
    <row r="48" spans="1:8" s="9" customFormat="1" ht="30.75" customHeight="1" x14ac:dyDescent="0.25">
      <c r="A48" s="31"/>
      <c r="B48" s="2" t="s">
        <v>115</v>
      </c>
      <c r="C48" s="24" t="s">
        <v>113</v>
      </c>
      <c r="D48" s="24" t="s">
        <v>116</v>
      </c>
      <c r="E48" s="15">
        <v>5</v>
      </c>
      <c r="F48" s="15">
        <f>E48-'2013'!D48</f>
        <v>0</v>
      </c>
      <c r="G48" s="15">
        <v>1</v>
      </c>
      <c r="H48" s="8"/>
    </row>
    <row r="49" spans="1:8" s="9" customFormat="1" ht="17.25" customHeight="1" x14ac:dyDescent="0.25">
      <c r="A49" s="31"/>
      <c r="B49" s="6" t="s">
        <v>19</v>
      </c>
      <c r="C49" s="7"/>
      <c r="D49" s="7"/>
      <c r="E49" s="33"/>
      <c r="F49" s="33"/>
      <c r="G49" s="33">
        <v>7</v>
      </c>
      <c r="H49" s="8"/>
    </row>
    <row r="50" spans="1:8" s="9" customFormat="1" ht="17.25" customHeight="1" x14ac:dyDescent="0.25">
      <c r="A50" s="31">
        <v>10</v>
      </c>
      <c r="B50" s="43" t="s">
        <v>40</v>
      </c>
      <c r="C50" s="47"/>
      <c r="D50" s="47"/>
      <c r="E50" s="47"/>
      <c r="F50" s="47"/>
      <c r="G50" s="48"/>
      <c r="H50" s="8"/>
    </row>
    <row r="51" spans="1:8" s="9" customFormat="1" ht="31.5" customHeight="1" x14ac:dyDescent="0.25">
      <c r="A51" s="31"/>
      <c r="B51" s="2" t="s">
        <v>57</v>
      </c>
      <c r="C51" s="5" t="s">
        <v>54</v>
      </c>
      <c r="D51" s="5">
        <v>6</v>
      </c>
      <c r="E51" s="15">
        <v>0</v>
      </c>
      <c r="F51" s="15">
        <v>-3</v>
      </c>
      <c r="G51" s="15">
        <v>-1</v>
      </c>
      <c r="H51" s="8"/>
    </row>
    <row r="52" spans="1:8" s="9" customFormat="1" ht="30.75" customHeight="1" x14ac:dyDescent="0.25">
      <c r="A52" s="31"/>
      <c r="B52" s="2" t="s">
        <v>58</v>
      </c>
      <c r="C52" s="5" t="s">
        <v>23</v>
      </c>
      <c r="D52" s="5">
        <v>8</v>
      </c>
      <c r="E52" s="15">
        <v>9</v>
      </c>
      <c r="F52" s="15">
        <v>1</v>
      </c>
      <c r="G52" s="15">
        <v>1</v>
      </c>
      <c r="H52" s="8"/>
    </row>
    <row r="53" spans="1:8" s="9" customFormat="1" ht="18" customHeight="1" x14ac:dyDescent="0.25">
      <c r="A53" s="31"/>
      <c r="B53" s="6" t="s">
        <v>19</v>
      </c>
      <c r="C53" s="7"/>
      <c r="D53" s="7"/>
      <c r="E53" s="33"/>
      <c r="F53" s="33"/>
      <c r="G53" s="33">
        <v>0</v>
      </c>
      <c r="H53" s="8"/>
    </row>
    <row r="54" spans="1:8" s="9" customFormat="1" ht="17.25" customHeight="1" x14ac:dyDescent="0.25">
      <c r="A54" s="31">
        <v>11</v>
      </c>
      <c r="B54" s="60" t="s">
        <v>41</v>
      </c>
      <c r="C54" s="61"/>
      <c r="D54" s="61"/>
      <c r="E54" s="61"/>
      <c r="F54" s="61"/>
      <c r="G54" s="61"/>
      <c r="H54" s="8"/>
    </row>
    <row r="55" spans="1:8" s="9" customFormat="1" ht="24" customHeight="1" x14ac:dyDescent="0.25">
      <c r="A55" s="31"/>
      <c r="B55" s="2" t="s">
        <v>145</v>
      </c>
      <c r="C55" s="12" t="s">
        <v>60</v>
      </c>
      <c r="D55" s="12" t="s">
        <v>97</v>
      </c>
      <c r="E55" s="34" t="s">
        <v>148</v>
      </c>
      <c r="F55" s="34" t="s">
        <v>149</v>
      </c>
      <c r="G55" s="34">
        <v>1</v>
      </c>
      <c r="H55" s="8"/>
    </row>
    <row r="56" spans="1:8" s="9" customFormat="1" ht="18" customHeight="1" x14ac:dyDescent="0.25">
      <c r="A56" s="31"/>
      <c r="B56" s="6" t="s">
        <v>19</v>
      </c>
      <c r="C56" s="7"/>
      <c r="D56" s="7"/>
      <c r="E56" s="33"/>
      <c r="F56" s="33"/>
      <c r="G56" s="33">
        <v>1</v>
      </c>
      <c r="H56" s="8"/>
    </row>
    <row r="57" spans="1:8" s="9" customFormat="1" ht="17.25" customHeight="1" x14ac:dyDescent="0.25">
      <c r="A57" s="31">
        <v>12</v>
      </c>
      <c r="B57" s="43" t="s">
        <v>42</v>
      </c>
      <c r="C57" s="47"/>
      <c r="D57" s="47"/>
      <c r="E57" s="47"/>
      <c r="F57" s="47"/>
      <c r="G57" s="48"/>
      <c r="H57" s="8"/>
    </row>
    <row r="58" spans="1:8" s="9" customFormat="1" ht="30.75" customHeight="1" x14ac:dyDescent="0.25">
      <c r="A58" s="31"/>
      <c r="B58" s="2" t="s">
        <v>61</v>
      </c>
      <c r="C58" s="5" t="s">
        <v>62</v>
      </c>
      <c r="D58" s="5">
        <v>6</v>
      </c>
      <c r="E58" s="15">
        <v>6</v>
      </c>
      <c r="F58" s="15">
        <f>E58-'2013'!D59</f>
        <v>-1</v>
      </c>
      <c r="G58" s="15">
        <v>0</v>
      </c>
      <c r="H58" s="8"/>
    </row>
    <row r="59" spans="1:8" s="9" customFormat="1" ht="18.75" customHeight="1" x14ac:dyDescent="0.25">
      <c r="A59" s="31"/>
      <c r="B59" s="6" t="s">
        <v>19</v>
      </c>
      <c r="C59" s="7"/>
      <c r="D59" s="7"/>
      <c r="E59" s="33"/>
      <c r="F59" s="33"/>
      <c r="G59" s="33">
        <v>0</v>
      </c>
      <c r="H59" s="8"/>
    </row>
    <row r="60" spans="1:8" s="9" customFormat="1" ht="31.5" customHeight="1" x14ac:dyDescent="0.25">
      <c r="A60" s="31">
        <v>13</v>
      </c>
      <c r="B60" s="43" t="s">
        <v>43</v>
      </c>
      <c r="C60" s="47"/>
      <c r="D60" s="47"/>
      <c r="E60" s="47"/>
      <c r="F60" s="47"/>
      <c r="G60" s="48"/>
      <c r="H60" s="8"/>
    </row>
    <row r="61" spans="1:8" s="9" customFormat="1" ht="31.5" customHeight="1" x14ac:dyDescent="0.25">
      <c r="A61" s="31"/>
      <c r="B61" s="14" t="s">
        <v>100</v>
      </c>
      <c r="C61" s="15" t="s">
        <v>70</v>
      </c>
      <c r="D61" s="15">
        <v>11</v>
      </c>
      <c r="E61" s="15">
        <v>11</v>
      </c>
      <c r="F61" s="15">
        <v>0</v>
      </c>
      <c r="G61" s="15">
        <v>0</v>
      </c>
      <c r="H61" s="8"/>
    </row>
    <row r="62" spans="1:8" s="9" customFormat="1" ht="17.25" customHeight="1" x14ac:dyDescent="0.25">
      <c r="A62" s="31"/>
      <c r="B62" s="6" t="s">
        <v>19</v>
      </c>
      <c r="C62" s="7"/>
      <c r="D62" s="33"/>
      <c r="E62" s="33"/>
      <c r="F62" s="33"/>
      <c r="G62" s="33">
        <v>0</v>
      </c>
      <c r="H62" s="8"/>
    </row>
    <row r="63" spans="1:8" s="9" customFormat="1" ht="28.5" customHeight="1" x14ac:dyDescent="0.25">
      <c r="A63" s="31">
        <v>14</v>
      </c>
      <c r="B63" s="43" t="s">
        <v>44</v>
      </c>
      <c r="C63" s="47"/>
      <c r="D63" s="47"/>
      <c r="E63" s="47"/>
      <c r="F63" s="47"/>
      <c r="G63" s="48"/>
      <c r="H63" s="8"/>
    </row>
    <row r="64" spans="1:8" s="9" customFormat="1" ht="45.75" customHeight="1" x14ac:dyDescent="0.25">
      <c r="A64" s="31"/>
      <c r="B64" s="2" t="s">
        <v>89</v>
      </c>
      <c r="C64" s="24" t="s">
        <v>23</v>
      </c>
      <c r="D64" s="15">
        <v>10000</v>
      </c>
      <c r="E64" s="15">
        <v>0</v>
      </c>
      <c r="F64" s="15">
        <f>E64-'2013'!D65</f>
        <v>-10155</v>
      </c>
      <c r="G64" s="15">
        <v>-1</v>
      </c>
      <c r="H64" s="8"/>
    </row>
    <row r="65" spans="1:8" s="9" customFormat="1" ht="17.25" customHeight="1" x14ac:dyDescent="0.25">
      <c r="A65" s="31"/>
      <c r="B65" s="6" t="s">
        <v>19</v>
      </c>
      <c r="C65" s="7"/>
      <c r="D65" s="7"/>
      <c r="E65" s="33"/>
      <c r="F65" s="33"/>
      <c r="G65" s="33">
        <f>G64</f>
        <v>-1</v>
      </c>
      <c r="H65" s="8"/>
    </row>
    <row r="66" spans="1:8" s="9" customFormat="1" ht="17.25" customHeight="1" x14ac:dyDescent="0.25">
      <c r="A66" s="31">
        <v>15</v>
      </c>
      <c r="B66" s="43" t="s">
        <v>45</v>
      </c>
      <c r="C66" s="47"/>
      <c r="D66" s="47"/>
      <c r="E66" s="47"/>
      <c r="F66" s="47"/>
      <c r="G66" s="48"/>
      <c r="H66" s="8"/>
    </row>
    <row r="67" spans="1:8" s="9" customFormat="1" ht="81" customHeight="1" x14ac:dyDescent="0.2">
      <c r="A67" s="31"/>
      <c r="B67" s="10" t="s">
        <v>71</v>
      </c>
      <c r="C67" s="11" t="s">
        <v>23</v>
      </c>
      <c r="D67" s="11" t="s">
        <v>74</v>
      </c>
      <c r="E67" s="15">
        <v>20</v>
      </c>
      <c r="F67" s="15">
        <f>E67-'2013'!D68</f>
        <v>9</v>
      </c>
      <c r="G67" s="15">
        <v>1</v>
      </c>
      <c r="H67" s="8"/>
    </row>
    <row r="68" spans="1:8" s="9" customFormat="1" ht="92.25" customHeight="1" x14ac:dyDescent="0.2">
      <c r="A68" s="31"/>
      <c r="B68" s="10" t="s">
        <v>69</v>
      </c>
      <c r="C68" s="11" t="s">
        <v>54</v>
      </c>
      <c r="D68" s="13" t="s">
        <v>75</v>
      </c>
      <c r="E68" s="15">
        <v>90</v>
      </c>
      <c r="F68" s="15">
        <f>E68-'2013'!D69</f>
        <v>20</v>
      </c>
      <c r="G68" s="15">
        <v>1</v>
      </c>
      <c r="H68" s="8"/>
    </row>
    <row r="69" spans="1:8" s="9" customFormat="1" ht="21.75" customHeight="1" x14ac:dyDescent="0.25">
      <c r="A69" s="31"/>
      <c r="B69" s="6" t="s">
        <v>19</v>
      </c>
      <c r="C69" s="7"/>
      <c r="D69" s="7"/>
      <c r="E69" s="33"/>
      <c r="F69" s="33"/>
      <c r="G69" s="33">
        <f>G67+G68</f>
        <v>2</v>
      </c>
      <c r="H69" s="8"/>
    </row>
    <row r="70" spans="1:8" s="9" customFormat="1" ht="17.25" customHeight="1" x14ac:dyDescent="0.25">
      <c r="A70" s="31">
        <v>16</v>
      </c>
      <c r="B70" s="43" t="s">
        <v>131</v>
      </c>
      <c r="C70" s="47"/>
      <c r="D70" s="47"/>
      <c r="E70" s="47"/>
      <c r="F70" s="47"/>
      <c r="G70" s="48"/>
      <c r="H70" s="8"/>
    </row>
    <row r="71" spans="1:8" ht="50.25" customHeight="1" x14ac:dyDescent="0.25">
      <c r="B71" s="14" t="s">
        <v>87</v>
      </c>
      <c r="C71" s="15" t="s">
        <v>12</v>
      </c>
      <c r="D71" s="15">
        <v>5</v>
      </c>
      <c r="E71" s="15">
        <v>7.9</v>
      </c>
      <c r="F71" s="15">
        <f>E71-'2013'!D76</f>
        <v>2.7</v>
      </c>
      <c r="G71" s="15">
        <v>1</v>
      </c>
      <c r="H71" s="17"/>
    </row>
    <row r="72" spans="1:8" ht="46.5" customHeight="1" x14ac:dyDescent="0.25">
      <c r="B72" s="14" t="s">
        <v>88</v>
      </c>
      <c r="C72" s="15" t="s">
        <v>12</v>
      </c>
      <c r="D72" s="15">
        <v>10</v>
      </c>
      <c r="E72" s="15">
        <v>40.5</v>
      </c>
      <c r="F72" s="15">
        <f>E72-'2013'!D77</f>
        <v>20.7</v>
      </c>
      <c r="G72" s="15">
        <v>1</v>
      </c>
      <c r="H72" s="17"/>
    </row>
    <row r="73" spans="1:8" ht="17.25" customHeight="1" x14ac:dyDescent="0.25">
      <c r="B73" s="6" t="s">
        <v>19</v>
      </c>
      <c r="C73" s="7"/>
      <c r="D73" s="7"/>
      <c r="E73" s="7"/>
      <c r="F73" s="7"/>
      <c r="G73" s="7">
        <v>2</v>
      </c>
      <c r="H73" s="3"/>
    </row>
    <row r="74" spans="1:8" s="9" customFormat="1" ht="32.25" customHeight="1" x14ac:dyDescent="0.25">
      <c r="A74" s="31">
        <v>17</v>
      </c>
      <c r="B74" s="43" t="s">
        <v>132</v>
      </c>
      <c r="C74" s="47"/>
      <c r="D74" s="47"/>
      <c r="E74" s="47"/>
      <c r="F74" s="47"/>
      <c r="G74" s="48"/>
      <c r="H74" s="8"/>
    </row>
    <row r="75" spans="1:8" ht="50.25" customHeight="1" x14ac:dyDescent="0.25">
      <c r="B75" s="14" t="s">
        <v>87</v>
      </c>
      <c r="C75" s="15" t="s">
        <v>12</v>
      </c>
      <c r="D75" s="15">
        <v>5</v>
      </c>
      <c r="E75" s="15">
        <v>7.8</v>
      </c>
      <c r="F75" s="15">
        <f>E75-'2013'!D80</f>
        <v>2.5999999999999996</v>
      </c>
      <c r="G75" s="15">
        <v>1</v>
      </c>
      <c r="H75" s="28"/>
    </row>
    <row r="76" spans="1:8" ht="46.5" customHeight="1" x14ac:dyDescent="0.25">
      <c r="B76" s="14" t="s">
        <v>88</v>
      </c>
      <c r="C76" s="15" t="s">
        <v>12</v>
      </c>
      <c r="D76" s="15">
        <v>10</v>
      </c>
      <c r="E76" s="15">
        <v>50</v>
      </c>
      <c r="F76" s="15">
        <f>E76-'2013'!D81</f>
        <v>30.2</v>
      </c>
      <c r="G76" s="15">
        <v>1</v>
      </c>
      <c r="H76" s="28"/>
    </row>
    <row r="77" spans="1:8" ht="17.25" customHeight="1" x14ac:dyDescent="0.25">
      <c r="B77" s="6" t="s">
        <v>19</v>
      </c>
      <c r="C77" s="7"/>
      <c r="D77" s="7"/>
      <c r="E77" s="7"/>
      <c r="F77" s="7"/>
      <c r="G77" s="7">
        <v>2</v>
      </c>
      <c r="H77" s="28"/>
    </row>
  </sheetData>
  <mergeCells count="26">
    <mergeCell ref="B10:G10"/>
    <mergeCell ref="B15:G15"/>
    <mergeCell ref="B18:G18"/>
    <mergeCell ref="B22:G22"/>
    <mergeCell ref="B24:G24"/>
    <mergeCell ref="B28:G28"/>
    <mergeCell ref="B32:G32"/>
    <mergeCell ref="B36:G36"/>
    <mergeCell ref="B54:G54"/>
    <mergeCell ref="B50:G50"/>
    <mergeCell ref="B74:G74"/>
    <mergeCell ref="B1:G1"/>
    <mergeCell ref="B2:G2"/>
    <mergeCell ref="B3:B4"/>
    <mergeCell ref="C3:C4"/>
    <mergeCell ref="D3:G3"/>
    <mergeCell ref="B70:G70"/>
    <mergeCell ref="B37:G37"/>
    <mergeCell ref="B41:G41"/>
    <mergeCell ref="B43:G43"/>
    <mergeCell ref="B46:G46"/>
    <mergeCell ref="B57:G57"/>
    <mergeCell ref="B60:G60"/>
    <mergeCell ref="B63:G63"/>
    <mergeCell ref="B66:G66"/>
    <mergeCell ref="B5:G5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61"/>
  <sheetViews>
    <sheetView tabSelected="1" workbookViewId="0">
      <selection activeCell="C10" sqref="C10"/>
    </sheetView>
  </sheetViews>
  <sheetFormatPr defaultRowHeight="15" x14ac:dyDescent="0.25"/>
  <cols>
    <col min="1" max="1" width="3.140625" customWidth="1"/>
    <col min="2" max="2" width="52" customWidth="1"/>
    <col min="3" max="3" width="10.28515625" customWidth="1"/>
    <col min="6" max="6" width="27.5703125" customWidth="1"/>
    <col min="7" max="7" width="19" style="18" customWidth="1"/>
  </cols>
  <sheetData>
    <row r="1" spans="1:7" ht="15.75" x14ac:dyDescent="0.25">
      <c r="B1" s="74" t="s">
        <v>8</v>
      </c>
      <c r="C1" s="74"/>
      <c r="D1" s="74"/>
      <c r="E1" s="74"/>
      <c r="F1" s="74"/>
      <c r="G1" s="74"/>
    </row>
    <row r="2" spans="1:7" x14ac:dyDescent="0.25">
      <c r="B2" s="75" t="s">
        <v>9</v>
      </c>
      <c r="C2" s="75" t="s">
        <v>3</v>
      </c>
      <c r="D2" s="77" t="s">
        <v>10</v>
      </c>
      <c r="E2" s="78"/>
      <c r="F2" s="75" t="s">
        <v>11</v>
      </c>
      <c r="G2" s="79" t="s">
        <v>90</v>
      </c>
    </row>
    <row r="3" spans="1:7" x14ac:dyDescent="0.25">
      <c r="B3" s="76"/>
      <c r="C3" s="76"/>
      <c r="D3" s="13">
        <v>2013</v>
      </c>
      <c r="E3" s="13">
        <v>2014</v>
      </c>
      <c r="F3" s="76"/>
      <c r="G3" s="80"/>
    </row>
    <row r="4" spans="1:7" ht="30.75" customHeight="1" x14ac:dyDescent="0.25">
      <c r="A4">
        <v>1</v>
      </c>
      <c r="B4" s="64" t="s">
        <v>32</v>
      </c>
      <c r="C4" s="65"/>
      <c r="D4" s="65"/>
      <c r="E4" s="65"/>
      <c r="F4" s="65"/>
      <c r="G4" s="66"/>
    </row>
    <row r="5" spans="1:7" ht="48" customHeight="1" x14ac:dyDescent="0.25">
      <c r="B5" s="10" t="s">
        <v>76</v>
      </c>
      <c r="C5" s="13" t="s">
        <v>12</v>
      </c>
      <c r="D5" s="32">
        <v>22.53</v>
      </c>
      <c r="E5" s="15">
        <v>32.57</v>
      </c>
      <c r="F5" s="13" t="s">
        <v>25</v>
      </c>
      <c r="G5" s="19">
        <f>E5/D5*100</f>
        <v>144.56280514869061</v>
      </c>
    </row>
    <row r="6" spans="1:7" ht="57.75" customHeight="1" x14ac:dyDescent="0.25">
      <c r="B6" s="2" t="s">
        <v>143</v>
      </c>
      <c r="C6" s="13" t="s">
        <v>12</v>
      </c>
      <c r="D6" s="32">
        <v>464</v>
      </c>
      <c r="E6" s="15">
        <v>464.47</v>
      </c>
      <c r="F6" s="32" t="s">
        <v>123</v>
      </c>
      <c r="G6" s="19">
        <f t="shared" ref="G6:G7" si="0">E6/D6*100</f>
        <v>100.10129310344828</v>
      </c>
    </row>
    <row r="7" spans="1:7" ht="87" customHeight="1" x14ac:dyDescent="0.25">
      <c r="B7" s="10" t="s">
        <v>77</v>
      </c>
      <c r="C7" s="13" t="s">
        <v>12</v>
      </c>
      <c r="D7" s="32">
        <v>48.49</v>
      </c>
      <c r="E7" s="15">
        <v>51.11</v>
      </c>
      <c r="F7" s="13" t="s">
        <v>26</v>
      </c>
      <c r="G7" s="19">
        <f t="shared" si="0"/>
        <v>105.40317591255928</v>
      </c>
    </row>
    <row r="8" spans="1:7" x14ac:dyDescent="0.25">
      <c r="A8">
        <v>2</v>
      </c>
      <c r="B8" s="67" t="s">
        <v>129</v>
      </c>
      <c r="C8" s="68"/>
      <c r="D8" s="68"/>
      <c r="E8" s="68"/>
      <c r="F8" s="68"/>
      <c r="G8" s="69"/>
    </row>
    <row r="9" spans="1:7" ht="45" x14ac:dyDescent="0.25">
      <c r="B9" s="10" t="s">
        <v>78</v>
      </c>
      <c r="C9" s="13" t="s">
        <v>21</v>
      </c>
      <c r="D9" s="32">
        <v>872.7</v>
      </c>
      <c r="E9" s="32">
        <v>336.8</v>
      </c>
      <c r="F9" s="13" t="s">
        <v>27</v>
      </c>
      <c r="G9" s="20">
        <f>E9/D9*100</f>
        <v>38.592872693938354</v>
      </c>
    </row>
    <row r="10" spans="1:7" ht="45" x14ac:dyDescent="0.25">
      <c r="B10" s="10" t="s">
        <v>79</v>
      </c>
      <c r="C10" s="13" t="s">
        <v>23</v>
      </c>
      <c r="D10" s="32">
        <v>12</v>
      </c>
      <c r="E10" s="32">
        <v>6</v>
      </c>
      <c r="F10" s="13" t="s">
        <v>28</v>
      </c>
      <c r="G10" s="20">
        <f t="shared" ref="G10:G11" si="1">E10/D10*100</f>
        <v>50</v>
      </c>
    </row>
    <row r="11" spans="1:7" ht="45" x14ac:dyDescent="0.25">
      <c r="B11" s="10" t="s">
        <v>80</v>
      </c>
      <c r="C11" s="13" t="s">
        <v>23</v>
      </c>
      <c r="D11" s="32">
        <v>9</v>
      </c>
      <c r="E11" s="32">
        <v>6</v>
      </c>
      <c r="F11" s="13" t="s">
        <v>29</v>
      </c>
      <c r="G11" s="20">
        <f t="shared" si="1"/>
        <v>66.666666666666657</v>
      </c>
    </row>
    <row r="12" spans="1:7" x14ac:dyDescent="0.25">
      <c r="A12">
        <v>3</v>
      </c>
      <c r="B12" s="70" t="s">
        <v>30</v>
      </c>
      <c r="C12" s="70"/>
      <c r="D12" s="70"/>
      <c r="E12" s="70"/>
      <c r="F12" s="70"/>
      <c r="G12" s="70"/>
    </row>
    <row r="13" spans="1:7" ht="28.5" customHeight="1" x14ac:dyDescent="0.25">
      <c r="B13" s="2" t="s">
        <v>81</v>
      </c>
      <c r="C13" s="13" t="s">
        <v>12</v>
      </c>
      <c r="D13" s="32">
        <v>26.4</v>
      </c>
      <c r="E13" s="15">
        <v>29.6</v>
      </c>
      <c r="F13" s="21">
        <v>7</v>
      </c>
      <c r="G13" s="20">
        <f>E13/D13*100</f>
        <v>112.12121212121214</v>
      </c>
    </row>
    <row r="14" spans="1:7" x14ac:dyDescent="0.25">
      <c r="A14">
        <v>4</v>
      </c>
      <c r="B14" s="67" t="s">
        <v>34</v>
      </c>
      <c r="C14" s="68"/>
      <c r="D14" s="68"/>
      <c r="E14" s="68"/>
      <c r="F14" s="68"/>
      <c r="G14" s="69"/>
    </row>
    <row r="15" spans="1:7" ht="44.25" customHeight="1" x14ac:dyDescent="0.25">
      <c r="B15" s="2" t="s">
        <v>84</v>
      </c>
      <c r="C15" s="13" t="s">
        <v>12</v>
      </c>
      <c r="D15" s="32">
        <v>87</v>
      </c>
      <c r="E15" s="15">
        <v>70</v>
      </c>
      <c r="F15" s="13">
        <v>70</v>
      </c>
      <c r="G15" s="22">
        <f>E15/D15*100</f>
        <v>80.459770114942529</v>
      </c>
    </row>
    <row r="16" spans="1:7" ht="33" customHeight="1" x14ac:dyDescent="0.25">
      <c r="B16" s="2" t="s">
        <v>85</v>
      </c>
      <c r="C16" s="13" t="s">
        <v>12</v>
      </c>
      <c r="D16" s="32">
        <v>61</v>
      </c>
      <c r="E16" s="15">
        <v>45.3</v>
      </c>
      <c r="F16" s="13">
        <v>45</v>
      </c>
      <c r="G16" s="22">
        <f>E16/D16*100</f>
        <v>74.26229508196721</v>
      </c>
    </row>
    <row r="17" spans="1:7" x14ac:dyDescent="0.25">
      <c r="A17">
        <v>5</v>
      </c>
      <c r="B17" s="71" t="s">
        <v>82</v>
      </c>
      <c r="C17" s="72"/>
      <c r="D17" s="72"/>
      <c r="E17" s="72"/>
      <c r="F17" s="72"/>
      <c r="G17" s="73"/>
    </row>
    <row r="18" spans="1:7" ht="30" customHeight="1" x14ac:dyDescent="0.25">
      <c r="B18" s="14" t="s">
        <v>83</v>
      </c>
      <c r="C18" s="13" t="s">
        <v>23</v>
      </c>
      <c r="D18" s="32">
        <v>697</v>
      </c>
      <c r="E18" s="15">
        <v>830</v>
      </c>
      <c r="F18" s="21">
        <v>650</v>
      </c>
      <c r="G18" s="20">
        <f>E18/D18*100</f>
        <v>119.08177905308466</v>
      </c>
    </row>
    <row r="19" spans="1:7" x14ac:dyDescent="0.25">
      <c r="A19">
        <v>6</v>
      </c>
      <c r="B19" s="67" t="s">
        <v>36</v>
      </c>
      <c r="C19" s="68"/>
      <c r="D19" s="68"/>
      <c r="E19" s="68"/>
      <c r="F19" s="68"/>
      <c r="G19" s="69"/>
    </row>
    <row r="20" spans="1:7" ht="43.5" customHeight="1" x14ac:dyDescent="0.25">
      <c r="B20" s="14" t="s">
        <v>67</v>
      </c>
      <c r="C20" s="13" t="s">
        <v>12</v>
      </c>
      <c r="D20" s="32">
        <v>23</v>
      </c>
      <c r="E20" s="15">
        <v>20</v>
      </c>
      <c r="F20" s="13">
        <v>20</v>
      </c>
      <c r="G20" s="20">
        <f>E20/D20*100</f>
        <v>86.956521739130437</v>
      </c>
    </row>
    <row r="21" spans="1:7" ht="45" customHeight="1" x14ac:dyDescent="0.25">
      <c r="B21" s="14" t="s">
        <v>68</v>
      </c>
      <c r="C21" s="13" t="s">
        <v>54</v>
      </c>
      <c r="D21" s="32">
        <v>178</v>
      </c>
      <c r="E21" s="15">
        <v>120</v>
      </c>
      <c r="F21" s="13">
        <v>110</v>
      </c>
      <c r="G21" s="20">
        <f>E21/D21*100</f>
        <v>67.415730337078656</v>
      </c>
    </row>
    <row r="22" spans="1:7" x14ac:dyDescent="0.25">
      <c r="A22">
        <v>7</v>
      </c>
      <c r="B22" s="83" t="s">
        <v>37</v>
      </c>
      <c r="C22" s="84"/>
      <c r="D22" s="84"/>
      <c r="E22" s="84"/>
      <c r="F22" s="84"/>
      <c r="G22" s="84"/>
    </row>
    <row r="23" spans="1:7" ht="63.75" customHeight="1" x14ac:dyDescent="0.25">
      <c r="B23" s="2" t="s">
        <v>119</v>
      </c>
      <c r="C23" s="13" t="s">
        <v>12</v>
      </c>
      <c r="D23" s="32">
        <v>1.25</v>
      </c>
      <c r="E23" s="15">
        <v>1</v>
      </c>
      <c r="F23" s="13">
        <v>1</v>
      </c>
      <c r="G23" s="20">
        <f>E23/D23*100</f>
        <v>80</v>
      </c>
    </row>
    <row r="24" spans="1:7" ht="31.5" customHeight="1" x14ac:dyDescent="0.25">
      <c r="B24" s="2" t="s">
        <v>86</v>
      </c>
      <c r="C24" s="13" t="s">
        <v>12</v>
      </c>
      <c r="D24" s="32">
        <v>2.2999999999999998</v>
      </c>
      <c r="E24" s="15">
        <v>1.3</v>
      </c>
      <c r="F24" s="13">
        <v>1</v>
      </c>
      <c r="G24" s="20">
        <f>E24/D24*100</f>
        <v>56.521739130434788</v>
      </c>
    </row>
    <row r="25" spans="1:7" ht="33" customHeight="1" x14ac:dyDescent="0.25">
      <c r="A25">
        <v>8</v>
      </c>
      <c r="B25" s="54" t="s">
        <v>48</v>
      </c>
      <c r="C25" s="81"/>
      <c r="D25" s="81"/>
      <c r="E25" s="81"/>
      <c r="F25" s="81"/>
      <c r="G25" s="82"/>
    </row>
    <row r="26" spans="1:7" ht="33" customHeight="1" x14ac:dyDescent="0.25">
      <c r="B26" s="14" t="s">
        <v>87</v>
      </c>
      <c r="C26" s="15" t="s">
        <v>12</v>
      </c>
      <c r="D26" s="15">
        <v>5.2</v>
      </c>
      <c r="E26" s="15">
        <v>7.8</v>
      </c>
      <c r="F26" s="15">
        <v>5</v>
      </c>
      <c r="G26" s="20">
        <f>E26/D26*100</f>
        <v>150</v>
      </c>
    </row>
    <row r="27" spans="1:7" ht="49.5" customHeight="1" x14ac:dyDescent="0.25">
      <c r="B27" s="14" t="s">
        <v>88</v>
      </c>
      <c r="C27" s="15" t="s">
        <v>12</v>
      </c>
      <c r="D27" s="15">
        <v>19.8</v>
      </c>
      <c r="E27" s="15">
        <v>50</v>
      </c>
      <c r="F27" s="15">
        <v>10</v>
      </c>
      <c r="G27" s="20">
        <f>E27/D27*100</f>
        <v>252.52525252525251</v>
      </c>
    </row>
    <row r="28" spans="1:7" x14ac:dyDescent="0.25">
      <c r="A28">
        <v>9</v>
      </c>
      <c r="B28" s="67" t="s">
        <v>38</v>
      </c>
      <c r="C28" s="68"/>
      <c r="D28" s="68"/>
      <c r="E28" s="68"/>
      <c r="F28" s="68"/>
      <c r="G28" s="69"/>
    </row>
    <row r="29" spans="1:7" ht="73.5" customHeight="1" x14ac:dyDescent="0.25">
      <c r="B29" s="2" t="s">
        <v>120</v>
      </c>
      <c r="C29" s="13" t="s">
        <v>52</v>
      </c>
      <c r="D29" s="32">
        <v>7</v>
      </c>
      <c r="E29" s="15">
        <v>14</v>
      </c>
      <c r="F29" s="13" t="s">
        <v>50</v>
      </c>
      <c r="G29" s="20">
        <f>E29/D29*100</f>
        <v>200</v>
      </c>
    </row>
    <row r="30" spans="1:7" ht="45" x14ac:dyDescent="0.25">
      <c r="B30" s="10" t="s">
        <v>53</v>
      </c>
      <c r="C30" s="13" t="s">
        <v>54</v>
      </c>
      <c r="D30" s="32">
        <v>10</v>
      </c>
      <c r="E30" s="15">
        <v>33</v>
      </c>
      <c r="F30" s="13" t="s">
        <v>55</v>
      </c>
      <c r="G30" s="20">
        <f>E30/D30*100</f>
        <v>330</v>
      </c>
    </row>
    <row r="31" spans="1:7" x14ac:dyDescent="0.25">
      <c r="A31">
        <v>10</v>
      </c>
      <c r="B31" s="67" t="s">
        <v>39</v>
      </c>
      <c r="C31" s="68"/>
      <c r="D31" s="68"/>
      <c r="E31" s="68"/>
      <c r="F31" s="68"/>
      <c r="G31" s="69"/>
    </row>
    <row r="32" spans="1:7" x14ac:dyDescent="0.25">
      <c r="B32" s="85" t="s">
        <v>98</v>
      </c>
      <c r="C32" s="86"/>
      <c r="D32" s="86"/>
      <c r="E32" s="86"/>
      <c r="F32" s="86"/>
      <c r="G32" s="87"/>
    </row>
    <row r="33" spans="1:7" ht="22.5" customHeight="1" x14ac:dyDescent="0.25">
      <c r="B33" s="10" t="s">
        <v>99</v>
      </c>
      <c r="C33" s="24" t="s">
        <v>12</v>
      </c>
      <c r="D33" s="32">
        <v>89</v>
      </c>
      <c r="E33" s="15">
        <v>87</v>
      </c>
      <c r="F33" s="24">
        <v>82</v>
      </c>
      <c r="G33" s="20">
        <f>E33/D33*100</f>
        <v>97.752808988764045</v>
      </c>
    </row>
    <row r="34" spans="1:7" ht="31.5" customHeight="1" x14ac:dyDescent="0.25">
      <c r="B34" s="2" t="s">
        <v>101</v>
      </c>
      <c r="C34" s="24" t="s">
        <v>54</v>
      </c>
      <c r="D34" s="32" t="s">
        <v>103</v>
      </c>
      <c r="E34" s="15" t="s">
        <v>103</v>
      </c>
      <c r="F34" s="24" t="s">
        <v>102</v>
      </c>
      <c r="G34" s="20">
        <v>100</v>
      </c>
    </row>
    <row r="35" spans="1:7" ht="30" x14ac:dyDescent="0.25">
      <c r="B35" s="2" t="s">
        <v>105</v>
      </c>
      <c r="C35" s="24" t="s">
        <v>54</v>
      </c>
      <c r="D35" s="32">
        <v>1775</v>
      </c>
      <c r="E35" s="15">
        <v>2720</v>
      </c>
      <c r="F35" s="24">
        <v>1770</v>
      </c>
      <c r="G35" s="20">
        <f t="shared" ref="G35:G46" si="2">E35/D35*100</f>
        <v>153.2394366197183</v>
      </c>
    </row>
    <row r="36" spans="1:7" x14ac:dyDescent="0.25">
      <c r="B36" s="85" t="s">
        <v>106</v>
      </c>
      <c r="C36" s="86"/>
      <c r="D36" s="86"/>
      <c r="E36" s="86"/>
      <c r="F36" s="86"/>
      <c r="G36" s="87"/>
    </row>
    <row r="37" spans="1:7" ht="46.5" customHeight="1" x14ac:dyDescent="0.25">
      <c r="B37" s="2" t="s">
        <v>107</v>
      </c>
      <c r="C37" s="24" t="s">
        <v>54</v>
      </c>
      <c r="D37" s="32">
        <v>1031</v>
      </c>
      <c r="E37" s="15">
        <v>1329</v>
      </c>
      <c r="F37" s="24">
        <v>948</v>
      </c>
      <c r="G37" s="20">
        <f t="shared" si="2"/>
        <v>128.90397672162948</v>
      </c>
    </row>
    <row r="38" spans="1:7" x14ac:dyDescent="0.25">
      <c r="B38" s="85" t="s">
        <v>108</v>
      </c>
      <c r="C38" s="86"/>
      <c r="D38" s="86"/>
      <c r="E38" s="86"/>
      <c r="F38" s="86"/>
      <c r="G38" s="87"/>
    </row>
    <row r="39" spans="1:7" ht="34.5" customHeight="1" x14ac:dyDescent="0.25">
      <c r="B39" s="2" t="s">
        <v>109</v>
      </c>
      <c r="C39" s="24" t="s">
        <v>12</v>
      </c>
      <c r="D39" s="32">
        <v>89</v>
      </c>
      <c r="E39" s="15">
        <v>89.2</v>
      </c>
      <c r="F39" s="24">
        <v>88.7</v>
      </c>
      <c r="G39" s="20">
        <f t="shared" si="2"/>
        <v>100.22471910112361</v>
      </c>
    </row>
    <row r="40" spans="1:7" ht="64.5" customHeight="1" x14ac:dyDescent="0.25">
      <c r="B40" s="2" t="s">
        <v>110</v>
      </c>
      <c r="C40" s="24" t="s">
        <v>12</v>
      </c>
      <c r="D40" s="32">
        <v>95.4</v>
      </c>
      <c r="E40" s="15">
        <v>94.4</v>
      </c>
      <c r="F40" s="24">
        <v>94.4</v>
      </c>
      <c r="G40" s="20">
        <f t="shared" si="2"/>
        <v>98.951781970649904</v>
      </c>
    </row>
    <row r="41" spans="1:7" x14ac:dyDescent="0.25">
      <c r="B41" s="51" t="s">
        <v>111</v>
      </c>
      <c r="C41" s="86"/>
      <c r="D41" s="86"/>
      <c r="E41" s="86"/>
      <c r="F41" s="86"/>
      <c r="G41" s="87"/>
    </row>
    <row r="42" spans="1:7" ht="35.25" customHeight="1" x14ac:dyDescent="0.25">
      <c r="B42" s="2" t="s">
        <v>112</v>
      </c>
      <c r="C42" s="24" t="s">
        <v>113</v>
      </c>
      <c r="D42" s="23">
        <v>4</v>
      </c>
      <c r="E42" s="24">
        <v>4</v>
      </c>
      <c r="F42" s="24" t="s">
        <v>114</v>
      </c>
      <c r="G42" s="20">
        <f t="shared" si="2"/>
        <v>100</v>
      </c>
    </row>
    <row r="43" spans="1:7" ht="27.75" customHeight="1" x14ac:dyDescent="0.25">
      <c r="B43" s="2" t="s">
        <v>115</v>
      </c>
      <c r="C43" s="24" t="s">
        <v>113</v>
      </c>
      <c r="D43" s="23">
        <v>5</v>
      </c>
      <c r="E43" s="24">
        <v>5</v>
      </c>
      <c r="F43" s="24" t="s">
        <v>116</v>
      </c>
      <c r="G43" s="20">
        <f t="shared" si="2"/>
        <v>100</v>
      </c>
    </row>
    <row r="44" spans="1:7" x14ac:dyDescent="0.25">
      <c r="A44">
        <v>11</v>
      </c>
      <c r="B44" s="70" t="s">
        <v>40</v>
      </c>
      <c r="C44" s="70"/>
      <c r="D44" s="70"/>
      <c r="E44" s="70"/>
      <c r="F44" s="70"/>
      <c r="G44" s="70"/>
    </row>
    <row r="45" spans="1:7" ht="33" customHeight="1" x14ac:dyDescent="0.25">
      <c r="B45" s="2" t="s">
        <v>57</v>
      </c>
      <c r="C45" s="24" t="s">
        <v>54</v>
      </c>
      <c r="D45" s="32">
        <v>3</v>
      </c>
      <c r="E45" s="24">
        <v>6</v>
      </c>
      <c r="F45" s="24">
        <v>6</v>
      </c>
      <c r="G45" s="20">
        <f t="shared" si="2"/>
        <v>200</v>
      </c>
    </row>
    <row r="46" spans="1:7" ht="32.25" customHeight="1" x14ac:dyDescent="0.25">
      <c r="B46" s="2" t="s">
        <v>121</v>
      </c>
      <c r="C46" s="24" t="s">
        <v>23</v>
      </c>
      <c r="D46" s="32">
        <v>8</v>
      </c>
      <c r="E46" s="24">
        <v>8</v>
      </c>
      <c r="F46" s="24">
        <v>8</v>
      </c>
      <c r="G46" s="20">
        <f t="shared" si="2"/>
        <v>100</v>
      </c>
    </row>
    <row r="47" spans="1:7" x14ac:dyDescent="0.25">
      <c r="A47">
        <v>12</v>
      </c>
      <c r="B47" s="54" t="s">
        <v>41</v>
      </c>
      <c r="C47" s="90"/>
      <c r="D47" s="90"/>
      <c r="E47" s="90"/>
      <c r="F47" s="90"/>
      <c r="G47" s="91"/>
    </row>
    <row r="48" spans="1:7" ht="30" x14ac:dyDescent="0.25">
      <c r="B48" s="2" t="s">
        <v>59</v>
      </c>
      <c r="C48" s="16" t="s">
        <v>60</v>
      </c>
      <c r="D48" s="26" t="s">
        <v>117</v>
      </c>
      <c r="E48" s="35" t="s">
        <v>148</v>
      </c>
      <c r="F48" s="24" t="s">
        <v>150</v>
      </c>
      <c r="G48" s="20" t="s">
        <v>151</v>
      </c>
    </row>
    <row r="49" spans="1:7" ht="30.75" customHeight="1" x14ac:dyDescent="0.25">
      <c r="A49">
        <v>13</v>
      </c>
      <c r="B49" s="54" t="s">
        <v>43</v>
      </c>
      <c r="C49" s="81"/>
      <c r="D49" s="81"/>
      <c r="E49" s="81"/>
      <c r="F49" s="81"/>
      <c r="G49" s="82"/>
    </row>
    <row r="50" spans="1:7" ht="27.75" customHeight="1" x14ac:dyDescent="0.25">
      <c r="B50" s="25" t="s">
        <v>100</v>
      </c>
      <c r="C50" s="15" t="s">
        <v>70</v>
      </c>
      <c r="D50" s="15">
        <v>11</v>
      </c>
      <c r="E50" s="21">
        <v>11</v>
      </c>
      <c r="F50" s="21">
        <v>11</v>
      </c>
      <c r="G50" s="20">
        <f t="shared" ref="G50" si="3">E50/D50*100</f>
        <v>100</v>
      </c>
    </row>
    <row r="51" spans="1:7" ht="30" customHeight="1" x14ac:dyDescent="0.25">
      <c r="A51">
        <v>14</v>
      </c>
      <c r="B51" s="64" t="s">
        <v>44</v>
      </c>
      <c r="C51" s="88"/>
      <c r="D51" s="88"/>
      <c r="E51" s="88"/>
      <c r="F51" s="88"/>
      <c r="G51" s="89"/>
    </row>
    <row r="52" spans="1:7" ht="45" x14ac:dyDescent="0.25">
      <c r="B52" s="2" t="s">
        <v>89</v>
      </c>
      <c r="C52" s="24" t="s">
        <v>23</v>
      </c>
      <c r="D52" s="15">
        <v>10155</v>
      </c>
      <c r="E52" s="15">
        <v>0</v>
      </c>
      <c r="F52" s="15">
        <v>10000</v>
      </c>
      <c r="G52" s="20">
        <f t="shared" ref="G52" si="4">E52/D52*100</f>
        <v>0</v>
      </c>
    </row>
    <row r="53" spans="1:7" x14ac:dyDescent="0.25">
      <c r="A53">
        <v>15</v>
      </c>
      <c r="B53" s="70" t="s">
        <v>131</v>
      </c>
      <c r="C53" s="70"/>
      <c r="D53" s="70"/>
      <c r="E53" s="70"/>
      <c r="F53" s="70"/>
      <c r="G53" s="70"/>
    </row>
    <row r="54" spans="1:7" ht="30" x14ac:dyDescent="0.25">
      <c r="B54" s="2" t="s">
        <v>87</v>
      </c>
      <c r="C54" s="24" t="s">
        <v>12</v>
      </c>
      <c r="D54" s="24">
        <v>14.6</v>
      </c>
      <c r="E54" s="24">
        <v>5.2</v>
      </c>
      <c r="F54" s="24">
        <v>5</v>
      </c>
      <c r="G54" s="20">
        <f t="shared" ref="G54:G55" si="5">E54/D54*100</f>
        <v>35.616438356164387</v>
      </c>
    </row>
    <row r="55" spans="1:7" ht="43.5" customHeight="1" x14ac:dyDescent="0.25">
      <c r="B55" s="2" t="s">
        <v>88</v>
      </c>
      <c r="C55" s="24" t="s">
        <v>12</v>
      </c>
      <c r="D55" s="24">
        <v>0.89</v>
      </c>
      <c r="E55" s="24">
        <v>19.8</v>
      </c>
      <c r="F55" s="24">
        <v>10</v>
      </c>
      <c r="G55" s="20">
        <f t="shared" si="5"/>
        <v>2224.7191011235955</v>
      </c>
    </row>
    <row r="56" spans="1:7" x14ac:dyDescent="0.25">
      <c r="A56">
        <v>16</v>
      </c>
      <c r="B56" s="70" t="s">
        <v>42</v>
      </c>
      <c r="C56" s="70"/>
      <c r="D56" s="70"/>
      <c r="E56" s="70"/>
      <c r="F56" s="70"/>
      <c r="G56" s="70"/>
    </row>
    <row r="57" spans="1:7" ht="30" x14ac:dyDescent="0.25">
      <c r="B57" s="2" t="s">
        <v>61</v>
      </c>
      <c r="C57" s="15" t="s">
        <v>54</v>
      </c>
      <c r="D57" s="15">
        <v>7</v>
      </c>
      <c r="E57" s="15">
        <v>6</v>
      </c>
      <c r="F57" s="15">
        <v>6</v>
      </c>
      <c r="G57" s="20">
        <f t="shared" ref="G57" si="6">E57/D57*100</f>
        <v>85.714285714285708</v>
      </c>
    </row>
    <row r="58" spans="1:7" x14ac:dyDescent="0.25">
      <c r="A58">
        <v>17</v>
      </c>
      <c r="B58" s="62" t="s">
        <v>45</v>
      </c>
      <c r="C58" s="62"/>
      <c r="D58" s="62"/>
      <c r="E58" s="62"/>
      <c r="F58" s="62"/>
      <c r="G58" s="62"/>
    </row>
    <row r="59" spans="1:7" ht="45" x14ac:dyDescent="0.25">
      <c r="B59" s="10" t="s">
        <v>71</v>
      </c>
      <c r="C59" s="32" t="s">
        <v>23</v>
      </c>
      <c r="D59" s="32">
        <v>11</v>
      </c>
      <c r="E59" s="15">
        <v>20</v>
      </c>
      <c r="F59" s="32" t="s">
        <v>74</v>
      </c>
      <c r="G59" s="20">
        <f t="shared" ref="G59:G60" si="7">E59/D59*100</f>
        <v>181.81818181818181</v>
      </c>
    </row>
    <row r="60" spans="1:7" ht="45" x14ac:dyDescent="0.25">
      <c r="B60" s="10" t="s">
        <v>69</v>
      </c>
      <c r="C60" s="32" t="s">
        <v>54</v>
      </c>
      <c r="D60" s="32">
        <v>70</v>
      </c>
      <c r="E60" s="15">
        <v>90</v>
      </c>
      <c r="F60" s="32" t="s">
        <v>75</v>
      </c>
      <c r="G60" s="20">
        <f t="shared" si="7"/>
        <v>128.57142857142858</v>
      </c>
    </row>
    <row r="61" spans="1:7" x14ac:dyDescent="0.25">
      <c r="B61" s="63"/>
      <c r="C61" s="63"/>
      <c r="D61" s="63"/>
      <c r="E61" s="63"/>
      <c r="F61" s="63"/>
      <c r="G61" s="63"/>
    </row>
  </sheetData>
  <mergeCells count="28">
    <mergeCell ref="B36:G36"/>
    <mergeCell ref="B38:G38"/>
    <mergeCell ref="B41:G41"/>
    <mergeCell ref="B51:G51"/>
    <mergeCell ref="B53:G53"/>
    <mergeCell ref="B47:G47"/>
    <mergeCell ref="B1:G1"/>
    <mergeCell ref="B2:B3"/>
    <mergeCell ref="C2:C3"/>
    <mergeCell ref="D2:E2"/>
    <mergeCell ref="F2:F3"/>
    <mergeCell ref="G2:G3"/>
    <mergeCell ref="B58:G58"/>
    <mergeCell ref="B61:G61"/>
    <mergeCell ref="B4:G4"/>
    <mergeCell ref="B8:G8"/>
    <mergeCell ref="B12:G12"/>
    <mergeCell ref="B14:G14"/>
    <mergeCell ref="B17:G17"/>
    <mergeCell ref="B19:G19"/>
    <mergeCell ref="B49:G49"/>
    <mergeCell ref="B28:G28"/>
    <mergeCell ref="B31:G31"/>
    <mergeCell ref="B22:G22"/>
    <mergeCell ref="B25:G25"/>
    <mergeCell ref="B44:G44"/>
    <mergeCell ref="B32:G32"/>
    <mergeCell ref="B56:G56"/>
  </mergeCells>
  <pageMargins left="0.70866141732283472" right="0.51181102362204722" top="0.55118110236220474" bottom="0.35433070866141736" header="0.31496062992125984" footer="0.31496062992125984"/>
  <pageSetup paperSize="9" orientation="landscape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D5" sqref="D5"/>
    </sheetView>
  </sheetViews>
  <sheetFormatPr defaultRowHeight="15" x14ac:dyDescent="0.25"/>
  <cols>
    <col min="1" max="1" width="42.42578125" style="1" customWidth="1"/>
    <col min="2" max="2" width="11.5703125" style="1" customWidth="1"/>
    <col min="3" max="3" width="7.5703125" style="1" customWidth="1"/>
    <col min="4" max="4" width="46.42578125" style="1" customWidth="1"/>
    <col min="5" max="16384" width="9.140625" style="1"/>
  </cols>
  <sheetData>
    <row r="1" spans="1:4" ht="15.75" x14ac:dyDescent="0.25">
      <c r="A1" s="95" t="s">
        <v>13</v>
      </c>
      <c r="B1" s="95"/>
      <c r="C1" s="95"/>
      <c r="D1" s="95"/>
    </row>
    <row r="2" spans="1:4" ht="29.25" customHeight="1" x14ac:dyDescent="0.25">
      <c r="A2" s="46" t="s">
        <v>14</v>
      </c>
      <c r="B2" s="97" t="s">
        <v>15</v>
      </c>
      <c r="C2" s="96"/>
      <c r="D2" s="46" t="s">
        <v>16</v>
      </c>
    </row>
    <row r="3" spans="1:4" ht="16.5" customHeight="1" x14ac:dyDescent="0.25">
      <c r="A3" s="96"/>
      <c r="B3" s="16">
        <v>2013</v>
      </c>
      <c r="C3" s="16">
        <v>2014</v>
      </c>
      <c r="D3" s="96"/>
    </row>
    <row r="4" spans="1:4" ht="28.5" customHeight="1" x14ac:dyDescent="0.25">
      <c r="A4" s="92" t="s">
        <v>32</v>
      </c>
      <c r="B4" s="92"/>
      <c r="C4" s="92"/>
      <c r="D4" s="92"/>
    </row>
    <row r="5" spans="1:4" ht="30" customHeight="1" x14ac:dyDescent="0.25">
      <c r="A5" s="2" t="s">
        <v>91</v>
      </c>
      <c r="B5" s="16">
        <v>3</v>
      </c>
      <c r="C5" s="16">
        <v>3</v>
      </c>
      <c r="D5" s="2" t="s">
        <v>144</v>
      </c>
    </row>
    <row r="6" spans="1:4" x14ac:dyDescent="0.25">
      <c r="A6" s="92" t="s">
        <v>129</v>
      </c>
      <c r="B6" s="92"/>
      <c r="C6" s="92"/>
      <c r="D6" s="92"/>
    </row>
    <row r="7" spans="1:4" ht="45" x14ac:dyDescent="0.25">
      <c r="A7" s="2" t="s">
        <v>153</v>
      </c>
      <c r="B7" s="16">
        <v>1</v>
      </c>
      <c r="C7" s="16">
        <v>-3</v>
      </c>
      <c r="D7" s="2" t="s">
        <v>146</v>
      </c>
    </row>
    <row r="8" spans="1:4" x14ac:dyDescent="0.25">
      <c r="A8" s="92" t="s">
        <v>30</v>
      </c>
      <c r="B8" s="92"/>
      <c r="C8" s="92"/>
      <c r="D8" s="92"/>
    </row>
    <row r="9" spans="1:4" ht="30" x14ac:dyDescent="0.25">
      <c r="A9" s="2" t="s">
        <v>93</v>
      </c>
      <c r="B9" s="16">
        <v>1</v>
      </c>
      <c r="C9" s="16">
        <v>1</v>
      </c>
      <c r="D9" s="2" t="s">
        <v>144</v>
      </c>
    </row>
    <row r="10" spans="1:4" x14ac:dyDescent="0.25">
      <c r="A10" s="92" t="s">
        <v>34</v>
      </c>
      <c r="B10" s="92"/>
      <c r="C10" s="92"/>
      <c r="D10" s="92"/>
    </row>
    <row r="11" spans="1:4" ht="30" x14ac:dyDescent="0.25">
      <c r="A11" s="2" t="s">
        <v>154</v>
      </c>
      <c r="B11" s="16">
        <v>2</v>
      </c>
      <c r="C11" s="16">
        <v>1</v>
      </c>
      <c r="D11" s="2" t="s">
        <v>144</v>
      </c>
    </row>
    <row r="12" spans="1:4" x14ac:dyDescent="0.25">
      <c r="A12" s="92" t="s">
        <v>94</v>
      </c>
      <c r="B12" s="92"/>
      <c r="C12" s="92"/>
      <c r="D12" s="92"/>
    </row>
    <row r="13" spans="1:4" ht="30" x14ac:dyDescent="0.25">
      <c r="A13" s="2" t="s">
        <v>93</v>
      </c>
      <c r="B13" s="16">
        <v>1</v>
      </c>
      <c r="C13" s="16">
        <v>1</v>
      </c>
      <c r="D13" s="2" t="s">
        <v>144</v>
      </c>
    </row>
    <row r="14" spans="1:4" x14ac:dyDescent="0.25">
      <c r="A14" s="92" t="s">
        <v>36</v>
      </c>
      <c r="B14" s="92"/>
      <c r="C14" s="92"/>
      <c r="D14" s="92"/>
    </row>
    <row r="15" spans="1:4" ht="30" x14ac:dyDescent="0.25">
      <c r="A15" s="2" t="s">
        <v>93</v>
      </c>
      <c r="B15" s="16">
        <v>2</v>
      </c>
      <c r="C15" s="16">
        <v>2</v>
      </c>
      <c r="D15" s="2" t="s">
        <v>92</v>
      </c>
    </row>
    <row r="16" spans="1:4" x14ac:dyDescent="0.25">
      <c r="A16" s="92" t="s">
        <v>37</v>
      </c>
      <c r="B16" s="92"/>
      <c r="C16" s="92"/>
      <c r="D16" s="92"/>
    </row>
    <row r="17" spans="1:4" ht="30" x14ac:dyDescent="0.25">
      <c r="A17" s="2" t="s">
        <v>154</v>
      </c>
      <c r="B17" s="16">
        <v>2</v>
      </c>
      <c r="C17" s="16">
        <v>1</v>
      </c>
      <c r="D17" s="2" t="s">
        <v>92</v>
      </c>
    </row>
    <row r="18" spans="1:4" ht="20.25" customHeight="1" x14ac:dyDescent="0.25">
      <c r="A18" s="92" t="s">
        <v>147</v>
      </c>
      <c r="B18" s="92"/>
      <c r="C18" s="92"/>
      <c r="D18" s="92"/>
    </row>
    <row r="19" spans="1:4" ht="30" x14ac:dyDescent="0.25">
      <c r="A19" s="2" t="s">
        <v>91</v>
      </c>
      <c r="B19" s="16">
        <v>0</v>
      </c>
      <c r="C19" s="16">
        <v>2</v>
      </c>
      <c r="D19" s="2" t="s">
        <v>144</v>
      </c>
    </row>
    <row r="20" spans="1:4" x14ac:dyDescent="0.25">
      <c r="A20" s="92" t="s">
        <v>39</v>
      </c>
      <c r="B20" s="92"/>
      <c r="C20" s="92"/>
      <c r="D20" s="92"/>
    </row>
    <row r="21" spans="1:4" ht="30" x14ac:dyDescent="0.25">
      <c r="A21" s="2" t="s">
        <v>154</v>
      </c>
      <c r="B21" s="16">
        <v>8</v>
      </c>
      <c r="C21" s="16">
        <v>7</v>
      </c>
      <c r="D21" s="2" t="s">
        <v>144</v>
      </c>
    </row>
    <row r="22" spans="1:4" x14ac:dyDescent="0.25">
      <c r="A22" s="92" t="s">
        <v>152</v>
      </c>
      <c r="B22" s="92"/>
      <c r="C22" s="92"/>
      <c r="D22" s="92"/>
    </row>
    <row r="23" spans="1:4" ht="30" x14ac:dyDescent="0.25">
      <c r="A23" s="2" t="s">
        <v>93</v>
      </c>
      <c r="B23" s="16">
        <v>0</v>
      </c>
      <c r="C23" s="16">
        <v>0</v>
      </c>
      <c r="D23" s="2" t="s">
        <v>158</v>
      </c>
    </row>
    <row r="24" spans="1:4" x14ac:dyDescent="0.25">
      <c r="A24" s="92" t="s">
        <v>41</v>
      </c>
      <c r="B24" s="92"/>
      <c r="C24" s="92"/>
      <c r="D24" s="92"/>
    </row>
    <row r="25" spans="1:4" ht="30" x14ac:dyDescent="0.25">
      <c r="A25" s="2" t="s">
        <v>91</v>
      </c>
      <c r="B25" s="16">
        <v>0</v>
      </c>
      <c r="C25" s="16">
        <v>1</v>
      </c>
      <c r="D25" s="2" t="s">
        <v>144</v>
      </c>
    </row>
    <row r="26" spans="1:4" ht="45" customHeight="1" x14ac:dyDescent="0.25">
      <c r="A26" s="92" t="s">
        <v>43</v>
      </c>
      <c r="B26" s="92"/>
      <c r="C26" s="92"/>
      <c r="D26" s="92"/>
    </row>
    <row r="27" spans="1:4" ht="30" x14ac:dyDescent="0.25">
      <c r="A27" s="2" t="s">
        <v>93</v>
      </c>
      <c r="B27" s="16">
        <v>0</v>
      </c>
      <c r="C27" s="16">
        <v>0</v>
      </c>
      <c r="D27" s="2" t="s">
        <v>144</v>
      </c>
    </row>
    <row r="28" spans="1:4" ht="32.25" customHeight="1" x14ac:dyDescent="0.25">
      <c r="A28" s="92" t="s">
        <v>44</v>
      </c>
      <c r="B28" s="92"/>
      <c r="C28" s="92"/>
      <c r="D28" s="92"/>
    </row>
    <row r="29" spans="1:4" ht="30" x14ac:dyDescent="0.25">
      <c r="A29" s="2" t="s">
        <v>155</v>
      </c>
      <c r="B29" s="16">
        <v>1</v>
      </c>
      <c r="C29" s="16">
        <v>-1</v>
      </c>
      <c r="D29" s="2" t="s">
        <v>156</v>
      </c>
    </row>
    <row r="30" spans="1:4" ht="29.25" customHeight="1" x14ac:dyDescent="0.25">
      <c r="A30" s="92" t="s">
        <v>46</v>
      </c>
      <c r="B30" s="92"/>
      <c r="C30" s="92"/>
      <c r="D30" s="92"/>
    </row>
    <row r="31" spans="1:4" x14ac:dyDescent="0.25">
      <c r="A31" s="94" t="s">
        <v>157</v>
      </c>
      <c r="B31" s="49"/>
      <c r="C31" s="49"/>
      <c r="D31" s="50"/>
    </row>
    <row r="32" spans="1:4" x14ac:dyDescent="0.25">
      <c r="A32" s="92" t="s">
        <v>47</v>
      </c>
      <c r="B32" s="92"/>
      <c r="C32" s="92"/>
      <c r="D32" s="92"/>
    </row>
    <row r="33" spans="1:4" ht="30" x14ac:dyDescent="0.25">
      <c r="A33" s="2" t="s">
        <v>93</v>
      </c>
      <c r="B33" s="16">
        <v>2</v>
      </c>
      <c r="C33" s="16">
        <v>2</v>
      </c>
      <c r="D33" s="2" t="s">
        <v>144</v>
      </c>
    </row>
    <row r="34" spans="1:4" x14ac:dyDescent="0.25">
      <c r="A34" s="92" t="s">
        <v>42</v>
      </c>
      <c r="B34" s="93"/>
      <c r="C34" s="93"/>
      <c r="D34" s="93"/>
    </row>
    <row r="35" spans="1:4" ht="30" x14ac:dyDescent="0.25">
      <c r="A35" s="2" t="s">
        <v>93</v>
      </c>
      <c r="B35" s="32">
        <v>0</v>
      </c>
      <c r="C35" s="32">
        <v>0</v>
      </c>
      <c r="D35" s="36" t="s">
        <v>144</v>
      </c>
    </row>
    <row r="36" spans="1:4" x14ac:dyDescent="0.25">
      <c r="A36" s="92" t="s">
        <v>45</v>
      </c>
      <c r="B36" s="93"/>
      <c r="C36" s="93"/>
      <c r="D36" s="93"/>
    </row>
    <row r="37" spans="1:4" ht="30" x14ac:dyDescent="0.25">
      <c r="A37" s="2" t="s">
        <v>93</v>
      </c>
      <c r="B37" s="32">
        <v>2</v>
      </c>
      <c r="C37" s="32">
        <v>2</v>
      </c>
      <c r="D37" s="36" t="s">
        <v>144</v>
      </c>
    </row>
  </sheetData>
  <mergeCells count="22">
    <mergeCell ref="A32:D32"/>
    <mergeCell ref="A18:D18"/>
    <mergeCell ref="A20:D20"/>
    <mergeCell ref="A22:D22"/>
    <mergeCell ref="A24:D24"/>
    <mergeCell ref="A26:D26"/>
    <mergeCell ref="A34:D34"/>
    <mergeCell ref="A31:D31"/>
    <mergeCell ref="A36:D36"/>
    <mergeCell ref="A1:D1"/>
    <mergeCell ref="A4:D4"/>
    <mergeCell ref="A2:A3"/>
    <mergeCell ref="D2:D3"/>
    <mergeCell ref="B2:C2"/>
    <mergeCell ref="A6:D6"/>
    <mergeCell ref="A8:D8"/>
    <mergeCell ref="A10:D10"/>
    <mergeCell ref="A12:D12"/>
    <mergeCell ref="A14:D14"/>
    <mergeCell ref="A16:D16"/>
    <mergeCell ref="A28:D28"/>
    <mergeCell ref="A30:D30"/>
  </mergeCells>
  <pageMargins left="0.70866141732283472" right="0.70866141732283472" top="0.55118110236220474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2013</vt:lpstr>
      <vt:lpstr>2014</vt:lpstr>
      <vt:lpstr>Динамика целевых значений 13-14</vt:lpstr>
      <vt:lpstr>Предложения по реализации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2015-03-10T00:48:39Z</dcterms:modified>
</cp:coreProperties>
</file>